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hynes\Documents\Campaigns\GBS\"/>
    </mc:Choice>
  </mc:AlternateContent>
  <xr:revisionPtr revIDLastSave="0" documentId="8_{C5AA94B9-3316-45C3-AC3F-1060BAE7CF0F}" xr6:coauthVersionLast="47" xr6:coauthVersionMax="47" xr10:uidLastSave="{00000000-0000-0000-0000-000000000000}"/>
  <bookViews>
    <workbookView xWindow="30" yWindow="30" windowWidth="28770" windowHeight="16170" tabRatio="701" xr2:uid="{F9637D81-7FE1-4359-BAE4-265F6A17E819}"/>
  </bookViews>
  <sheets>
    <sheet name="Table of Contents" sheetId="2" r:id="rId1"/>
    <sheet name="Org data" sheetId="1" r:id="rId2"/>
    <sheet name="Strategy" sheetId="3" r:id="rId3"/>
    <sheet name="Medical" sheetId="4" r:id="rId4"/>
    <sheet name="Pharmacy" sheetId="5" r:id="rId5"/>
    <sheet name="Wellbeing" sheetId="6" r:id="rId6"/>
    <sheet name="Leaves" sheetId="7" r:id="rId7"/>
    <sheet name="PTO" sheetId="8" r:id="rId8"/>
    <sheet name="Retirement" sheetId="9" r:id="rId9"/>
    <sheet name="Miscellaneous" sheetId="10" r:id="rId10"/>
    <sheet name="Terms of Use"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J22" i="2"/>
  <c r="I22" i="2"/>
  <c r="H24" i="2"/>
  <c r="H23" i="2"/>
  <c r="G25" i="2"/>
  <c r="G24" i="2"/>
  <c r="G23" i="2"/>
  <c r="F23" i="2"/>
  <c r="E27" i="2"/>
  <c r="E26" i="2"/>
  <c r="E25" i="2"/>
  <c r="E24" i="2"/>
  <c r="E23" i="2"/>
  <c r="H22" i="2"/>
  <c r="G22" i="2"/>
  <c r="F22" i="2"/>
  <c r="E22" i="2"/>
  <c r="D22" i="2"/>
  <c r="C28" i="2"/>
  <c r="C27" i="2"/>
  <c r="C26" i="2"/>
  <c r="C25" i="2"/>
  <c r="C24" i="2"/>
  <c r="C23" i="2"/>
  <c r="C22" i="2" l="1"/>
  <c r="B25" i="2"/>
  <c r="B24" i="2"/>
  <c r="B23" i="2"/>
  <c r="A22" i="2"/>
  <c r="B22" i="2"/>
</calcChain>
</file>

<file path=xl/sharedStrings.xml><?xml version="1.0" encoding="utf-8"?>
<sst xmlns="http://schemas.openxmlformats.org/spreadsheetml/2006/main" count="5879" uniqueCount="1166">
  <si>
    <t>Category</t>
  </si>
  <si>
    <t>Base</t>
  </si>
  <si>
    <t>ALL</t>
  </si>
  <si>
    <t>North Central</t>
  </si>
  <si>
    <t>Northeast</t>
  </si>
  <si>
    <t>South Central</t>
  </si>
  <si>
    <t>Southeast</t>
  </si>
  <si>
    <t>West</t>
  </si>
  <si>
    <t>For Profit</t>
  </si>
  <si>
    <t>Not for Profit</t>
  </si>
  <si>
    <t>Under 100 FTEs</t>
  </si>
  <si>
    <t>100 to 499 FTEs</t>
  </si>
  <si>
    <t>500 to 999 FTEs</t>
  </si>
  <si>
    <t>1,000 or more FTEs</t>
  </si>
  <si>
    <t>Primary industry</t>
  </si>
  <si>
    <t>Agriculture</t>
  </si>
  <si>
    <t>Association</t>
  </si>
  <si>
    <t>Business services</t>
  </si>
  <si>
    <t>Construction</t>
  </si>
  <si>
    <t>Energy</t>
  </si>
  <si>
    <t>Engineering</t>
  </si>
  <si>
    <t>Entertainment/hospitality/restaurant</t>
  </si>
  <si>
    <t>Financial institution</t>
  </si>
  <si>
    <t>Healthcare</t>
  </si>
  <si>
    <t>Higher education</t>
  </si>
  <si>
    <t>K-12 education</t>
  </si>
  <si>
    <t>Law firm</t>
  </si>
  <si>
    <t>Life sciences</t>
  </si>
  <si>
    <t>Manufacturing</t>
  </si>
  <si>
    <t>Pharmaceutical</t>
  </si>
  <si>
    <t>Public entity</t>
  </si>
  <si>
    <t>Real estate</t>
  </si>
  <si>
    <t>Religious</t>
  </si>
  <si>
    <t>Retail</t>
  </si>
  <si>
    <t>Social services</t>
  </si>
  <si>
    <t>Technology</t>
  </si>
  <si>
    <t>Transportation</t>
  </si>
  <si>
    <t>Wholesale distribution</t>
  </si>
  <si>
    <t>Workforce size — full-time equivalents (FTEs)</t>
  </si>
  <si>
    <t>Under 50</t>
  </si>
  <si>
    <t>50–99</t>
  </si>
  <si>
    <t>100–249</t>
  </si>
  <si>
    <t>250–499</t>
  </si>
  <si>
    <t>500–999</t>
  </si>
  <si>
    <t>1,000–4,999</t>
  </si>
  <si>
    <t>5,000–9,999</t>
  </si>
  <si>
    <t>10,000 or more</t>
  </si>
  <si>
    <t>Actual turnover rate for FTEs in 2025</t>
  </si>
  <si>
    <t>Less than 3%</t>
  </si>
  <si>
    <t>3%–5%</t>
  </si>
  <si>
    <t>6%–9%</t>
  </si>
  <si>
    <t>10%–14%</t>
  </si>
  <si>
    <t>15%–19%</t>
  </si>
  <si>
    <t>20%–24%</t>
  </si>
  <si>
    <t>25%–29%</t>
  </si>
  <si>
    <t>30% or more</t>
  </si>
  <si>
    <t>Actual versus targeted turnover rate for FTEs in 2025</t>
  </si>
  <si>
    <t>Substantially lower</t>
  </si>
  <si>
    <t>A little lower</t>
  </si>
  <si>
    <t>About the same</t>
  </si>
  <si>
    <t>A little higher</t>
  </si>
  <si>
    <t>Substantially higher</t>
  </si>
  <si>
    <t>Annual operating revenue in 2025 (US dollars)</t>
  </si>
  <si>
    <t>Less than $1M</t>
  </si>
  <si>
    <t>$1M–$4.9M</t>
  </si>
  <si>
    <t>$5M–$19.9M</t>
  </si>
  <si>
    <t>$20M–$99.9M</t>
  </si>
  <si>
    <t>$100M–$499M</t>
  </si>
  <si>
    <t>$500M–$999M</t>
  </si>
  <si>
    <t>$1B or more</t>
  </si>
  <si>
    <t>Type of organization</t>
  </si>
  <si>
    <t>Publicly traded, for-profit</t>
  </si>
  <si>
    <t>Privately held, for-profit</t>
  </si>
  <si>
    <t>Nonprofit</t>
  </si>
  <si>
    <t>Expected change in revenues by 2027</t>
  </si>
  <si>
    <t>Decrease substantially</t>
  </si>
  <si>
    <t>Decrease a little</t>
  </si>
  <si>
    <t>Stay about the same</t>
  </si>
  <si>
    <t>Increase a little</t>
  </si>
  <si>
    <t>Increase substantially</t>
  </si>
  <si>
    <t>Expected change in workforce headcount by 2027</t>
  </si>
  <si>
    <t>Top operational priorities</t>
  </si>
  <si>
    <t>Attracting talent</t>
  </si>
  <si>
    <t>Retaining talent</t>
  </si>
  <si>
    <t>Ensuring employee safety</t>
  </si>
  <si>
    <t>Improving employee health and wellbeing</t>
  </si>
  <si>
    <t>Controlling employee benefit costs</t>
  </si>
  <si>
    <t>Increasing innovation</t>
  </si>
  <si>
    <t>Ensuring business continuity</t>
  </si>
  <si>
    <t>Maintaining profit margins</t>
  </si>
  <si>
    <t>Maintaining or growing market share</t>
  </si>
  <si>
    <t>Growing revenue or sales</t>
  </si>
  <si>
    <t>Maintaining or decreasing overall operating costs</t>
  </si>
  <si>
    <t>Leveraging AI to improve operational efficiency</t>
  </si>
  <si>
    <t>Managing risk and regulatory demands</t>
  </si>
  <si>
    <t>Top HR priorities</t>
  </si>
  <si>
    <t>Controlling salary and wage costs</t>
  </si>
  <si>
    <t>Creating a strong culture</t>
  </si>
  <si>
    <t>Increasing workforce engagement</t>
  </si>
  <si>
    <t>Increasing workforce productivity</t>
  </si>
  <si>
    <t>Increasing workforce inclusion and diversity</t>
  </si>
  <si>
    <t>Keeping remote employees connected</t>
  </si>
  <si>
    <t>Training and developing our people</t>
  </si>
  <si>
    <t>Using AI to optimize HR processes</t>
  </si>
  <si>
    <t>Key purpose of current inclusion and diversity (I&amp;D) initiatives or strategy</t>
  </si>
  <si>
    <t>Comply with affirmative action or other legal requirements</t>
  </si>
  <si>
    <t>Attract and retain talent</t>
  </si>
  <si>
    <t>Respond to customer or stakeholder expectations</t>
  </si>
  <si>
    <t>Enhance overall external reputation</t>
  </si>
  <si>
    <t>Align with the core values of the organization</t>
  </si>
  <si>
    <t>Not applicable — no formal I&amp;D initiatives</t>
  </si>
  <si>
    <t>Expected changes to HR technology by 2028</t>
  </si>
  <si>
    <t>Upgrade or replace existing HR technology</t>
  </si>
  <si>
    <t>Invest in new HR technology solutions for the HR stack</t>
  </si>
  <si>
    <t>Consolidate multiple HR platforms</t>
  </si>
  <si>
    <t>Increase investment in data analytics for HR decision-making</t>
  </si>
  <si>
    <t>None of these</t>
  </si>
  <si>
    <t>Alignment of the current HR technology strategy with overall business objectives</t>
  </si>
  <si>
    <t>Not at all aligned</t>
  </si>
  <si>
    <t>Slightly aligned</t>
  </si>
  <si>
    <t>Moderately aligned</t>
  </si>
  <si>
    <t>Very aligned</t>
  </si>
  <si>
    <t>Fully aligned</t>
  </si>
  <si>
    <t>Not applicable — no HR technology strategy</t>
  </si>
  <si>
    <t>Top reasons for investing in HR technology</t>
  </si>
  <si>
    <t>Improve the employee experience</t>
  </si>
  <si>
    <t>Increase efficiency</t>
  </si>
  <si>
    <t>Reduce costs</t>
  </si>
  <si>
    <t>Enhance data analytics</t>
  </si>
  <si>
    <t>Support remote or hybrid work</t>
  </si>
  <si>
    <t>Help ensure compliance</t>
  </si>
  <si>
    <t>Modernize legacy systems</t>
  </si>
  <si>
    <t>Actions taken to optimize HR technology investments</t>
  </si>
  <si>
    <t>Conduct regular system audits and performance reviews</t>
  </si>
  <si>
    <t>Provide ongoing training for HR staff and end users</t>
  </si>
  <si>
    <t>Monitor and analyze usage data and adoption metrics</t>
  </si>
  <si>
    <t>Align technology initiatives with business strategy</t>
  </si>
  <si>
    <t>Solicit employee feedback on HR system usability</t>
  </si>
  <si>
    <t>Integrate HR systems with other enterprise platforms (e.g., ERP, CRM)</t>
  </si>
  <si>
    <t>Customize or configure systems to meet evolving needs</t>
  </si>
  <si>
    <t>Stay informed on emerging HR tech trends and innovations</t>
  </si>
  <si>
    <t>Partner with vendors for roadmap planning and refinement</t>
  </si>
  <si>
    <t>Use analytics to drive workforce planning and decision-making</t>
  </si>
  <si>
    <t>Benchmark against industry best practices</t>
  </si>
  <si>
    <t>Use AI in HR functions</t>
  </si>
  <si>
    <t>Yes, extensively</t>
  </si>
  <si>
    <t>Yes, in a limited capacity</t>
  </si>
  <si>
    <t>No, but planning to</t>
  </si>
  <si>
    <t>No, and not planning to</t>
  </si>
  <si>
    <t>Biggest concerns about using AI in HR</t>
  </si>
  <si>
    <t>Data privacy and security</t>
  </si>
  <si>
    <t>Bias and fairness</t>
  </si>
  <si>
    <t>Lack of transparency</t>
  </si>
  <si>
    <t>Job displacement</t>
  </si>
  <si>
    <t>Integration with existing systems</t>
  </si>
  <si>
    <t>Cost of implementation</t>
  </si>
  <si>
    <t>No concerns</t>
  </si>
  <si>
    <t>Likelihood of increasing AI use in HR by 2028</t>
  </si>
  <si>
    <t>Very likely</t>
  </si>
  <si>
    <t>Somewhat likely</t>
  </si>
  <si>
    <t>Unlikely</t>
  </si>
  <si>
    <t>Don't know</t>
  </si>
  <si>
    <t>HR functions currently using AI</t>
  </si>
  <si>
    <t>Recruitment and talent acquisition</t>
  </si>
  <si>
    <t>Employee engagement</t>
  </si>
  <si>
    <t>Learning and development</t>
  </si>
  <si>
    <t>Performance management</t>
  </si>
  <si>
    <t>Workforce planning</t>
  </si>
  <si>
    <t>Benefit administration</t>
  </si>
  <si>
    <t>Benefits of AI use on HR operations</t>
  </si>
  <si>
    <t>Improved efficiency</t>
  </si>
  <si>
    <t>Better decision-making</t>
  </si>
  <si>
    <t>Enhanced candidate experience</t>
  </si>
  <si>
    <t>Reduced bias</t>
  </si>
  <si>
    <t>Cost savings</t>
  </si>
  <si>
    <t>No noticeable benefits</t>
  </si>
  <si>
    <t>Confidence that AI tools are fair and unbiased</t>
  </si>
  <si>
    <t>Very confident</t>
  </si>
  <si>
    <t>Somewhat confident</t>
  </si>
  <si>
    <t>Not confident</t>
  </si>
  <si>
    <t>Agreement with the statement, “Our workforce is highly engaged"</t>
  </si>
  <si>
    <t>Strongly disagree</t>
  </si>
  <si>
    <t>Disagree</t>
  </si>
  <si>
    <t>Neutral</t>
  </si>
  <si>
    <t>Agree</t>
  </si>
  <si>
    <t>Strongly agree</t>
  </si>
  <si>
    <t>Have conducted a survey to measure employee engagement</t>
  </si>
  <si>
    <t>Yes, before 2024</t>
  </si>
  <si>
    <t>Yes, in 2024 or later</t>
  </si>
  <si>
    <t>No, but plan to by 2028</t>
  </si>
  <si>
    <t>No, and no current plans</t>
  </si>
  <si>
    <t>Have a strategy to improve employee engagement</t>
  </si>
  <si>
    <t>Yes</t>
  </si>
  <si>
    <t>No</t>
  </si>
  <si>
    <t>Top tactics used to improve employee engagement</t>
  </si>
  <si>
    <t>Define clear performance goals</t>
  </si>
  <si>
    <t>Give timely and constructive feedback</t>
  </si>
  <si>
    <t>Conduct stay interviews</t>
  </si>
  <si>
    <t>Provide employee recognition for superior performance (may include peer-to-peer recognition)</t>
  </si>
  <si>
    <t>Support employees in developing and pursuing a career path</t>
  </si>
  <si>
    <t>Communicate clearly and transparently on how to earn bonuses or pay increases</t>
  </si>
  <si>
    <t>Provide interesting and challenging work</t>
  </si>
  <si>
    <t>Communicate in a way that fosters trust and confidence</t>
  </si>
  <si>
    <t>Connect employees’ efforts to positive impacts on strategy, mission, vision or values</t>
  </si>
  <si>
    <t>Approach to medical benefits </t>
  </si>
  <si>
    <t>Offer one or more health plans</t>
  </si>
  <si>
    <t>Provide money for employees to purchase their own coverage</t>
  </si>
  <si>
    <t>Don’t offer medical benefits</t>
  </si>
  <si>
    <t xml:space="preserve">Factors influencing employee medical plan contributions </t>
  </si>
  <si>
    <t xml:space="preserve">Salary </t>
  </si>
  <si>
    <t xml:space="preserve">Job grade </t>
  </si>
  <si>
    <t xml:space="preserve">Wellbeing program participation </t>
  </si>
  <si>
    <t xml:space="preserve">Completion of health risk assessment </t>
  </si>
  <si>
    <t xml:space="preserve">Per dependent charge </t>
  </si>
  <si>
    <t xml:space="preserve">Other </t>
  </si>
  <si>
    <t xml:space="preserve">Contributions don't vary </t>
  </si>
  <si>
    <t>Percentage of eligible employees enrolled in medical plans</t>
  </si>
  <si>
    <t xml:space="preserve">Less than 40% </t>
  </si>
  <si>
    <t xml:space="preserve">40%–49% </t>
  </si>
  <si>
    <t xml:space="preserve">50%–59% </t>
  </si>
  <si>
    <t xml:space="preserve">60%–69% </t>
  </si>
  <si>
    <t xml:space="preserve">70%–79% </t>
  </si>
  <si>
    <t xml:space="preserve">80%–89% </t>
  </si>
  <si>
    <t xml:space="preserve">90%–99% </t>
  </si>
  <si>
    <t>Types of employer-paid coverages offered </t>
  </si>
  <si>
    <t>Part-time employee coverage</t>
  </si>
  <si>
    <t>Domestic partner coverage</t>
  </si>
  <si>
    <t>Retiree coverage</t>
  </si>
  <si>
    <t>Supplemental medical coverage for executives</t>
  </si>
  <si>
    <t>Minimum weekly hour eligibility requirement for part-time employees</t>
  </si>
  <si>
    <t>Less than 20 hours per week</t>
  </si>
  <si>
    <t>20–29 hours per week</t>
  </si>
  <si>
    <t>30–39 hours per week</t>
  </si>
  <si>
    <t>New hire waiting period for medical plan eligibility</t>
  </si>
  <si>
    <t>No waiting period (eligible from date of hire)</t>
  </si>
  <si>
    <t>30 days</t>
  </si>
  <si>
    <t>First of month following 30 days</t>
  </si>
  <si>
    <t>60 days</t>
  </si>
  <si>
    <t>First of month following 60 days</t>
  </si>
  <si>
    <t>90 days</t>
  </si>
  <si>
    <t>Other</t>
  </si>
  <si>
    <t>Benefits termination waiting period after an employee leaves the organization</t>
  </si>
  <si>
    <t>Immediate upon termination</t>
  </si>
  <si>
    <t>End of the month in which the termination occurs</t>
  </si>
  <si>
    <t>30 days after termination</t>
  </si>
  <si>
    <t>60 days after termination</t>
  </si>
  <si>
    <t>End of the pay period in which the termination occurs</t>
  </si>
  <si>
    <t>Employee cost-sharing increases during the most recent renewal</t>
  </si>
  <si>
    <t>Health plan premiums</t>
  </si>
  <si>
    <t>Out-of-pocket maximums</t>
  </si>
  <si>
    <t>Deductibles</t>
  </si>
  <si>
    <t>Brand name Rx</t>
  </si>
  <si>
    <t>Specialty Rx</t>
  </si>
  <si>
    <t>Generic Rx</t>
  </si>
  <si>
    <t>No cost-sharing increase in 2026</t>
  </si>
  <si>
    <t>Final percentage of the health plan premium increase at the most recent renewal</t>
  </si>
  <si>
    <t>Decreased</t>
  </si>
  <si>
    <t>0%–0.9%</t>
  </si>
  <si>
    <t>1%–1.9%</t>
  </si>
  <si>
    <t>2%–2.9%</t>
  </si>
  <si>
    <t>3%–3.9%</t>
  </si>
  <si>
    <t>4%–4.9%</t>
  </si>
  <si>
    <t>5%–5.9%</t>
  </si>
  <si>
    <t>6%–6.9%</t>
  </si>
  <si>
    <t>7%–7.9%</t>
  </si>
  <si>
    <t>8%–8.9%</t>
  </si>
  <si>
    <t>9%–9.9%</t>
  </si>
  <si>
    <t>10%–10.9%</t>
  </si>
  <si>
    <t>11%–11.9%</t>
  </si>
  <si>
    <t>12%–12.9%</t>
  </si>
  <si>
    <t>13%–13.9%</t>
  </si>
  <si>
    <t>14%–14.9%</t>
  </si>
  <si>
    <t>15% or more</t>
  </si>
  <si>
    <t>Final percentage of the health plan premium increase one year prior to the most recent renewal </t>
  </si>
  <si>
    <t>Number of medical plans offered</t>
  </si>
  <si>
    <t>5 or more</t>
  </si>
  <si>
    <t>Types of medical plans offered</t>
  </si>
  <si>
    <t>Health maintenance organization (HMO)</t>
  </si>
  <si>
    <t>Preferred provider organization (PPO)/point of service (POS)</t>
  </si>
  <si>
    <t>Exclusive provider organization (EPO)</t>
  </si>
  <si>
    <t>Consumer-directed health plan (CDHP) with a health reimbursement arrangement (HRA)</t>
  </si>
  <si>
    <t>CDHP with a health savings account (HSA)</t>
  </si>
  <si>
    <t>Indemnity</t>
  </si>
  <si>
    <t>Medical plan with the highest enrollment</t>
  </si>
  <si>
    <t>HMO</t>
  </si>
  <si>
    <t>PPO/POS</t>
  </si>
  <si>
    <t>EPO</t>
  </si>
  <si>
    <t>CDHP with an HRA</t>
  </si>
  <si>
    <t>CDHP with an HSA</t>
  </si>
  <si>
    <t>Primary funding arrangement for the medical plan with the highest enrollment</t>
  </si>
  <si>
    <t xml:space="preserve">Fully insured </t>
  </si>
  <si>
    <t xml:space="preserve">Self-insured </t>
  </si>
  <si>
    <t xml:space="preserve">Level-funded </t>
  </si>
  <si>
    <t>Employees contribute to the premium cost for an individual HMO plan</t>
  </si>
  <si>
    <t>Percentage of the employee contribution to the premium cost for an individual HMO plan</t>
  </si>
  <si>
    <t>25th</t>
  </si>
  <si>
    <t>Median</t>
  </si>
  <si>
    <t>75th</t>
  </si>
  <si>
    <t>Employees contribute to the premium cost for a family HMO plan</t>
  </si>
  <si>
    <t>Percentage of the employee contribution to the premium cost for a family HMO plan</t>
  </si>
  <si>
    <t>Annual deductible — individual plan ($)</t>
  </si>
  <si>
    <t>Annual deductible — family plan ($)</t>
  </si>
  <si>
    <t>Annual out-of-pocket maximum (including deductible) — individual plan ($)</t>
  </si>
  <si>
    <t xml:space="preserve">Annual out-of-pocket maximum (including deductible) — family plan ($)  </t>
  </si>
  <si>
    <t>Plan's coinsurance (amount paid by the employee) (%)</t>
  </si>
  <si>
    <t>Office visit copay ($)</t>
  </si>
  <si>
    <t>Specialist visit copay ($)</t>
  </si>
  <si>
    <t>Emergency room copay ($)</t>
  </si>
  <si>
    <t>Urgent care copay($)</t>
  </si>
  <si>
    <t>Telemedicine copay ($)</t>
  </si>
  <si>
    <t xml:space="preserve">Monthly COBRA rate — individual plan ($)  </t>
  </si>
  <si>
    <t xml:space="preserve">Monthly COBRA rate — family plan ($)  </t>
  </si>
  <si>
    <t>Employees contribute to the premium cost for an individual PPO/POS plan</t>
  </si>
  <si>
    <t>Percentage of the employee contribution to the premium cost for an individual PPO/POS plan</t>
  </si>
  <si>
    <t>Employees contribute to the premium cost for a family PPO/POS plan</t>
  </si>
  <si>
    <t>Percentage of the employee contribution to the premium cost for a family PPO/POS plan</t>
  </si>
  <si>
    <t>Employees contribute to the premium cost for an individual EPO plan</t>
  </si>
  <si>
    <t>Percentage of the employee contribution to the premium cost for an individual EPO plan</t>
  </si>
  <si>
    <t>Employees contribute to the premium cost for a family EPO plan</t>
  </si>
  <si>
    <t>Percentage of the employee contribution to the premium cost for a family EPO plan</t>
  </si>
  <si>
    <t>Employees contribute to the premium cost for an individual CDHP with an HRA</t>
  </si>
  <si>
    <t>Percentage of the employee contribution to the premium cost for an individual CDHP with an HRA</t>
  </si>
  <si>
    <t>Employees contribute to the premium cost for a family CDHP with an HRA</t>
  </si>
  <si>
    <t>Percentage of the employee contribution to the premium cost for a family CDHP with an HRA</t>
  </si>
  <si>
    <t>Employees contribute to the premium cost for an individual CDHP with an HSA</t>
  </si>
  <si>
    <t>Percentage of the employee contribution to the premium cost for an individual CDHP with an HSA</t>
  </si>
  <si>
    <t>Employees contribute to the premium cost for a family CDHP with an HSA</t>
  </si>
  <si>
    <t>Percentage of the employee contribution to the premium cost for a family CDHP with an HSA</t>
  </si>
  <si>
    <t>Employer contributes to the HSA</t>
  </si>
  <si>
    <t>Average annual employer HSA contribution for individual coverage </t>
  </si>
  <si>
    <t>Less than $100</t>
  </si>
  <si>
    <t>$100–$199</t>
  </si>
  <si>
    <t>$200–$299</t>
  </si>
  <si>
    <t>$300–$399</t>
  </si>
  <si>
    <t>$400–$499</t>
  </si>
  <si>
    <t>$500–$599</t>
  </si>
  <si>
    <t>$600–$699</t>
  </si>
  <si>
    <t>$700–$799</t>
  </si>
  <si>
    <t>$800–$899</t>
  </si>
  <si>
    <t>$900–$999</t>
  </si>
  <si>
    <t>$1,000–$1,099</t>
  </si>
  <si>
    <t>$1,100 or more</t>
  </si>
  <si>
    <t>Average annual employer HSA contribution for family coverage</t>
  </si>
  <si>
    <t>Less than $500</t>
  </si>
  <si>
    <t>$500–$649</t>
  </si>
  <si>
    <t>$650–$799</t>
  </si>
  <si>
    <t>$800–$949</t>
  </si>
  <si>
    <t>$950–$1,099</t>
  </si>
  <si>
    <t>$1,100–$1,249</t>
  </si>
  <si>
    <t>$1,250–$1,399</t>
  </si>
  <si>
    <t>$1,400–$1,549</t>
  </si>
  <si>
    <t>$1,550–$1,699</t>
  </si>
  <si>
    <t>$1,700–$1,849</t>
  </si>
  <si>
    <t>$1,850–$1,999</t>
  </si>
  <si>
    <t>$2,000 or more</t>
  </si>
  <si>
    <t>Offer a healthcare flexible spending account (FSA)</t>
  </si>
  <si>
    <t>Offer a limited-purpose FSA</t>
  </si>
  <si>
    <t>Value-based benefit tactics implemented</t>
  </si>
  <si>
    <t>Reduce employee costs for prescription drugs treating high-cost chronic conditions</t>
  </si>
  <si>
    <t>Reduce employee costs for using designated centers of excellence for certain medical procedures</t>
  </si>
  <si>
    <t>Reduce employee costs for certain elective procedures with a decision-support consultation</t>
  </si>
  <si>
    <t>Offer second opinion programs for employees diagnosed with certain conditions</t>
  </si>
  <si>
    <t>Don't implement value-based benefit tactics</t>
  </si>
  <si>
    <t>Types of elective services, procedures and devices covered</t>
  </si>
  <si>
    <t>Applied behavior analysis therapy</t>
  </si>
  <si>
    <t>Other autism treatment</t>
  </si>
  <si>
    <t>Bariatric surgery</t>
  </si>
  <si>
    <t>Genetic testing</t>
  </si>
  <si>
    <t>Gene therapy</t>
  </si>
  <si>
    <t>Hearing aids</t>
  </si>
  <si>
    <t>Infertility services or fertility treatment</t>
  </si>
  <si>
    <t>Gender reassignment surgery</t>
  </si>
  <si>
    <t>Other transgender-inclusive benefits (e.g., prescription drug therapy, cosmetic surgery, etc.)</t>
  </si>
  <si>
    <t>Types of infertility services or fertility treatments covered</t>
  </si>
  <si>
    <t>Fertility medications</t>
  </si>
  <si>
    <t>Surgery</t>
  </si>
  <si>
    <t>Intrauterine insemination (IUI)</t>
  </si>
  <si>
    <t>In vitro fertilization (IVF)</t>
  </si>
  <si>
    <t>Cryopreservation (egg, sperm or embryo freezing)</t>
  </si>
  <si>
    <t>Evaluation by a reproductive endocrinologist or infertility specialist</t>
  </si>
  <si>
    <t>Plan covers voluntary pregnancy termination</t>
  </si>
  <si>
    <t>No, but considering</t>
  </si>
  <si>
    <t>No, and not considering</t>
  </si>
  <si>
    <t>Plan covers travel and/or lodging for voluntary pregnancy termination</t>
  </si>
  <si>
    <t>Provide relocation assistance for employees in states with medical care bans (e.g., abortion, gender-affirming care, etc.)</t>
  </si>
  <si>
    <t>Approach to pharmacy benefits</t>
  </si>
  <si>
    <t>Include as part of the health plan</t>
  </si>
  <si>
    <t>Carve out to a pharmacy benefit manager (PBM)</t>
  </si>
  <si>
    <t>Manage through a PBM coalition</t>
  </si>
  <si>
    <t>Don’t offer pharmacy benefits</t>
  </si>
  <si>
    <t>Cost-sharing mechanisms included in the prescription plan</t>
  </si>
  <si>
    <t>Copays</t>
  </si>
  <si>
    <t>Coinsurance</t>
  </si>
  <si>
    <t>Separate deductible</t>
  </si>
  <si>
    <t>Generic copay ($)</t>
  </si>
  <si>
    <t>Preferred brands copay ($)</t>
  </si>
  <si>
    <t>Non-preferred brands copay ($)</t>
  </si>
  <si>
    <t>Specialty copay ($)</t>
  </si>
  <si>
    <t>Generic coinsurance (%)</t>
  </si>
  <si>
    <t>Preferred brands coinsurance (%)</t>
  </si>
  <si>
    <t>Non-preferred brands coinsurance (%)</t>
  </si>
  <si>
    <t>Specialty coinsurance (%)</t>
  </si>
  <si>
    <t>Annual deductible for the prescription plan ($)</t>
  </si>
  <si>
    <t>Cost utilization management initiatives for specialty drug benefits</t>
  </si>
  <si>
    <t>Conduct regular PBM RFPs (at least once every 3 years)</t>
  </si>
  <si>
    <t>Leverage patient assistance programs</t>
  </si>
  <si>
    <t>Carve out specialty pharmacy to a third party</t>
  </si>
  <si>
    <t>Mandate the use of a specialty pharmacy for some or all specialty drugs</t>
  </si>
  <si>
    <t>Shift drug coverage from the medical to the pharmacy benefit</t>
  </si>
  <si>
    <t>Implement a fourth-tier pharmacy benefit</t>
  </si>
  <si>
    <t>Apply a specialty copay accumulator or copay adjustment program</t>
  </si>
  <si>
    <t>Use a copay maximizer</t>
  </si>
  <si>
    <t>Establish risk pooling for gene therapy medications</t>
  </si>
  <si>
    <t>Exclude certain specialty drug classes (e.g., gene therapy)</t>
  </si>
  <si>
    <t>Access international pharmacy options</t>
  </si>
  <si>
    <t>Provide member advocacy programs</t>
  </si>
  <si>
    <t>Offer programs that match or work with cash pay solutions</t>
  </si>
  <si>
    <t>Don’t know</t>
  </si>
  <si>
    <t>Plan covers GLP-1 medications for weight loss</t>
  </si>
  <si>
    <t>Agreement with the statement, “We effectively manage healthcare costs in our organization”</t>
  </si>
  <si>
    <t>Top challenges in managing healthcare costs</t>
  </si>
  <si>
    <t>Unhealthy covered population (employees and dependents)</t>
  </si>
  <si>
    <t>High cost of medical services</t>
  </si>
  <si>
    <t>High cost of prescription drugs (non-specialty)</t>
  </si>
  <si>
    <t>High cost of specialty drugs</t>
  </si>
  <si>
    <t>Lack of employee selection of the most cost-effective health options (network providers, generic drugs, etc.)</t>
  </si>
  <si>
    <t>Lack of transparency in hospital and physician pricing</t>
  </si>
  <si>
    <t>Reluctance of senior management to take bold cost-management actions</t>
  </si>
  <si>
    <t>Need for high-cost benefit plans to attract and retain top talent</t>
  </si>
  <si>
    <t>Lack of data-driven insights to help identify needed benefit changes</t>
  </si>
  <si>
    <t>Expected change in healthcare costs for 2026 compared to 2025</t>
  </si>
  <si>
    <t>Significantly higher</t>
  </si>
  <si>
    <t>Somewhat higher</t>
  </si>
  <si>
    <t>No difference</t>
  </si>
  <si>
    <t>Somewhat lower</t>
  </si>
  <si>
    <t>Significantly lower</t>
  </si>
  <si>
    <t>Healthcare cost-control tactics currently used</t>
  </si>
  <si>
    <t>Increase employee contribution to the cost of premiums</t>
  </si>
  <si>
    <t>Increase employee cost share through medical plan design changes</t>
  </si>
  <si>
    <t>Implement prescription drug plan design changes, including formulary exclusions, mandatory generics, etc.</t>
  </si>
  <si>
    <t>Change plan carriers</t>
  </si>
  <si>
    <t>Use narrow or high performance provider networks</t>
  </si>
  <si>
    <t>Use reference-based pricing for healthcare services</t>
  </si>
  <si>
    <t>Implement an onsite/near-site clinic or direct primary care solution</t>
  </si>
  <si>
    <t>Offer telemedicine</t>
  </si>
  <si>
    <t>Provide employees with healthcare decision support</t>
  </si>
  <si>
    <t>Provide employees with cost transparency tools</t>
  </si>
  <si>
    <t>Provide wellbeing incentives</t>
  </si>
  <si>
    <t>Deploy enhanced mental and behavioral health programming</t>
  </si>
  <si>
    <t>Integrate health and disability management programs</t>
  </si>
  <si>
    <t>Actively deploy a care coordination or care navigation model</t>
  </si>
  <si>
    <t>Implement a surgical carve-out</t>
  </si>
  <si>
    <t>Perform eligibility audits</t>
  </si>
  <si>
    <t>Perform claims audits</t>
  </si>
  <si>
    <t>Offer second opinion services</t>
  </si>
  <si>
    <t>Provide nonsmokers a discount on premiums (smoker or tobacco surcharge)</t>
  </si>
  <si>
    <t>Apply a surcharge or exclusion for spouses with access to other coverage</t>
  </si>
  <si>
    <t xml:space="preserve">Offer an opt-out credit to employees who waive coverage </t>
  </si>
  <si>
    <t>Scope of the wellbeing strategy</t>
  </si>
  <si>
    <t>No strategy</t>
  </si>
  <si>
    <t>No strategy, but some wellbeing options (e.g., volunteer opportunities)</t>
  </si>
  <si>
    <t>Strategy with traditional options focused on physical health (e.g., flu shots)</t>
  </si>
  <si>
    <t>Comprehensive strategy addressing physical, emotional, career and financial health</t>
  </si>
  <si>
    <t>Plan to add a wellbeing strategy by 2028</t>
  </si>
  <si>
    <t>Components of physical wellbeing initiatives</t>
  </si>
  <si>
    <t>Flu vaccines</t>
  </si>
  <si>
    <t>Tobacco cessation tools</t>
  </si>
  <si>
    <t>Weight management programs</t>
  </si>
  <si>
    <t>Disease management programs</t>
  </si>
  <si>
    <t>Musculoskeletal programs</t>
  </si>
  <si>
    <t>Physical activity programs or virtual fitness platforms</t>
  </si>
  <si>
    <t>Gym subsidies or discounts</t>
  </si>
  <si>
    <t>Health risk assessments</t>
  </si>
  <si>
    <t>Biometric screenings</t>
  </si>
  <si>
    <t>Onsite or virtual health professional or coach</t>
  </si>
  <si>
    <t>Onsite fitness center</t>
  </si>
  <si>
    <t>Onsite or near-site health clinic</t>
  </si>
  <si>
    <t>Healthy vending and/or healthy food options</t>
  </si>
  <si>
    <t>Promotion of preventive care and age-appropriate screenings</t>
  </si>
  <si>
    <t>Components of emotional wellbeing initiatives</t>
  </si>
  <si>
    <t>Employee assistance programs</t>
  </si>
  <si>
    <t>Virtual or telephonic mental health counseling</t>
  </si>
  <si>
    <t>Stress management, resiliency or meditation programs</t>
  </si>
  <si>
    <t>Mental health training for managers, leaders or HR</t>
  </si>
  <si>
    <t>Onsite meditation rooms</t>
  </si>
  <si>
    <t>I&amp;D initiatives</t>
  </si>
  <si>
    <t>Time off for mental health or burnout</t>
  </si>
  <si>
    <t>Peer support programs</t>
  </si>
  <si>
    <t>Mental health apps or digital tools</t>
  </si>
  <si>
    <t>Components of career wellbeing initiatives</t>
  </si>
  <si>
    <t>Mentoring programs</t>
  </si>
  <si>
    <t>Reverse mentoring programs</t>
  </si>
  <si>
    <t>Management or leadership development training</t>
  </si>
  <si>
    <t>Employee development training</t>
  </si>
  <si>
    <t>Access to online learning platforms</t>
  </si>
  <si>
    <t>Ongoing performance feedback or coaching</t>
  </si>
  <si>
    <t>Upskilling or reskilling initiatives</t>
  </si>
  <si>
    <t>Career counseling</t>
  </si>
  <si>
    <t>Cross-training opportunities</t>
  </si>
  <si>
    <t>Internal mobility or career pathing tools</t>
  </si>
  <si>
    <t>Personal or professional branding support</t>
  </si>
  <si>
    <t>Service awards or employee recognition</t>
  </si>
  <si>
    <t>Peer-to-peer recognition</t>
  </si>
  <si>
    <t>Team-building programs</t>
  </si>
  <si>
    <t>Affinity or employee resource groups</t>
  </si>
  <si>
    <t>Flexible work arrangements</t>
  </si>
  <si>
    <t>Components of financial wellbeing initiatives</t>
  </si>
  <si>
    <t>One-on-one financial coaching sessions</t>
  </si>
  <si>
    <t>Employee discount programs</t>
  </si>
  <si>
    <t>Voluntary (employee-paid) benefits</t>
  </si>
  <si>
    <t>Financial literacy resources or seminars</t>
  </si>
  <si>
    <t>Debt counseling</t>
  </si>
  <si>
    <t>Student loan repayment contributions</t>
  </si>
  <si>
    <t>Student loan forgiveness</t>
  </si>
  <si>
    <t>Refinancing tools and education</t>
  </si>
  <si>
    <t>529 college savings plan</t>
  </si>
  <si>
    <t>Will preparation, estate planning or other legal services</t>
  </si>
  <si>
    <t>Financial planning or wealth management services</t>
  </si>
  <si>
    <t>Emergency savings program</t>
  </si>
  <si>
    <t>Emergency financial assistance (funds or loans for unexpected hardship)</t>
  </si>
  <si>
    <t>Other wellbeing or employee support initiatives</t>
  </si>
  <si>
    <t>Lactation or nursing mothers’ rooms or accommodations</t>
  </si>
  <si>
    <t>Childcare resources (including emergency childcare)</t>
  </si>
  <si>
    <t>Eldercare resources</t>
  </si>
  <si>
    <t>Life event celebrations</t>
  </si>
  <si>
    <t xml:space="preserve">Company-sponsored gatherings  </t>
  </si>
  <si>
    <t>Wellness committee or wellness champions</t>
  </si>
  <si>
    <t>Volunteer opportunities</t>
  </si>
  <si>
    <t>Matching charity gift or donation program</t>
  </si>
  <si>
    <t>Employee wellbeing newsletter or communications</t>
  </si>
  <si>
    <t>Family and caregiving support</t>
  </si>
  <si>
    <t>Offer tuition assistance</t>
  </si>
  <si>
    <t>Wellbeing dimensions with increased importance to the organization in 2026</t>
  </si>
  <si>
    <t>Physical</t>
  </si>
  <si>
    <t>Emotional</t>
  </si>
  <si>
    <t>Career</t>
  </si>
  <si>
    <t>Financial</t>
  </si>
  <si>
    <t>None</t>
  </si>
  <si>
    <t>Agreement with the statement, “Our leaders are concerned about the impact of stress and burnout on the organization”</t>
  </si>
  <si>
    <t>Agreement with the statement, “Our managers are well-equipped to refer employees to mental health support services”</t>
  </si>
  <si>
    <t>Implemented a mandatory return-to-office policy</t>
  </si>
  <si>
    <t>Yes, full time</t>
  </si>
  <si>
    <t>Yes, hybrid (specific days in office)</t>
  </si>
  <si>
    <t>No, employees have complete flexibility</t>
  </si>
  <si>
    <t>Not applicable — never offered remote work</t>
  </si>
  <si>
    <t>Challenges in implementing the mandatory return-to-office policy</t>
  </si>
  <si>
    <t>Resistance from employees</t>
  </si>
  <si>
    <t>Decline in employee morale or engagement</t>
  </si>
  <si>
    <t>Increased turnover or attrition</t>
  </si>
  <si>
    <t>Difficulty coordinating hybrid schedules</t>
  </si>
  <si>
    <t>Difficulty maintaining productivity levels</t>
  </si>
  <si>
    <t>Issues implementing health and safety protocols</t>
  </si>
  <si>
    <t>Percentage of eligible employees participating in wellbeing initiatives</t>
  </si>
  <si>
    <t>Less than 20%</t>
  </si>
  <si>
    <t>20%–39%</t>
  </si>
  <si>
    <t>40%–59%</t>
  </si>
  <si>
    <t>60%–79%</t>
  </si>
  <si>
    <t>80% or more</t>
  </si>
  <si>
    <t>Challenges faced in implementing wellbeing initiatives</t>
  </si>
  <si>
    <t>Participation</t>
  </si>
  <si>
    <t>Sustained engagement over time</t>
  </si>
  <si>
    <t>Compliance and regulations</t>
  </si>
  <si>
    <t>Cultural shift and reluctance to change</t>
  </si>
  <si>
    <t>Competing priorities</t>
  </si>
  <si>
    <t>Integration with broader business initiatives</t>
  </si>
  <si>
    <t>Buy-in at the executive level</t>
  </si>
  <si>
    <t>Communication</t>
  </si>
  <si>
    <t>Turnover</t>
  </si>
  <si>
    <t>Geography and/or multiple locations</t>
  </si>
  <si>
    <t>Technology or accessibility barriers</t>
  </si>
  <si>
    <t>Budget</t>
  </si>
  <si>
    <t>Lack of reliable data to determine the impact</t>
  </si>
  <si>
    <t>ROI or productivity measurement</t>
  </si>
  <si>
    <t>Multiple shifts and shift workers</t>
  </si>
  <si>
    <t>Remote workforce</t>
  </si>
  <si>
    <t>Diverse workforce demographics</t>
  </si>
  <si>
    <t>Stigma around mental health</t>
  </si>
  <si>
    <t>Cost of wellbeing initiatives per employee per year (excluding incentives and carrier funds)</t>
  </si>
  <si>
    <t>$100–$249</t>
  </si>
  <si>
    <t>$250–$399</t>
  </si>
  <si>
    <t>$400–$549</t>
  </si>
  <si>
    <t>$550 or more</t>
  </si>
  <si>
    <t>Cost of wellbeing initiatives per employee per year (all forms)</t>
  </si>
  <si>
    <t>Eligible participants in wellbeing initiatives</t>
  </si>
  <si>
    <t>Employees on the health plan</t>
  </si>
  <si>
    <t>Employees not on the health plan</t>
  </si>
  <si>
    <t>Spouses</t>
  </si>
  <si>
    <t>Dependents</t>
  </si>
  <si>
    <t>Retirees</t>
  </si>
  <si>
    <t>Incentives used to increase wellbeing initiative participation </t>
  </si>
  <si>
    <t>Premium differentials</t>
  </si>
  <si>
    <t>Contribution to an HRA, HSA or FSA</t>
  </si>
  <si>
    <t>Deductible differential</t>
  </si>
  <si>
    <t>Cash or gift rewards</t>
  </si>
  <si>
    <t>Free medication</t>
  </si>
  <si>
    <t>Paid time off (PTO)</t>
  </si>
  <si>
    <t>Employee recognition</t>
  </si>
  <si>
    <t>Charitable contributions</t>
  </si>
  <si>
    <t>Don’t use incentives</t>
  </si>
  <si>
    <t>Measures used to evaluate the effectiveness of wellbeing initiatives </t>
  </si>
  <si>
    <t>Financial (claims data)</t>
  </si>
  <si>
    <t>Program participation</t>
  </si>
  <si>
    <t>Health risk assessment</t>
  </si>
  <si>
    <t>Biometrics</t>
  </si>
  <si>
    <t>Healthcare utilization</t>
  </si>
  <si>
    <t>Preventive care</t>
  </si>
  <si>
    <t>Chronic condition management</t>
  </si>
  <si>
    <t>Lost work time</t>
  </si>
  <si>
    <t>Lost productivity</t>
  </si>
  <si>
    <t>Employee engagement survey</t>
  </si>
  <si>
    <t>Attrition rate</t>
  </si>
  <si>
    <t>Don’t evaluate the effectiveness</t>
  </si>
  <si>
    <t>Elements to be included in the future wellbeing strategy (planned for 2028)</t>
  </si>
  <si>
    <t>Offer company-paid short-term disability (STD) insurance or salary continuation benefits</t>
  </si>
  <si>
    <t>Methods for funding STD benefits</t>
  </si>
  <si>
    <t>Self-funded</t>
  </si>
  <si>
    <t>Insured</t>
  </si>
  <si>
    <t>State-mandated programs</t>
  </si>
  <si>
    <t>Employee-paid voluntary benefits</t>
  </si>
  <si>
    <t>Factors influencing differentiation of STD benefits</t>
  </si>
  <si>
    <t>Tenure</t>
  </si>
  <si>
    <t>Job class</t>
  </si>
  <si>
    <t>Exempt vs nonexempt status</t>
  </si>
  <si>
    <t>Full-time vs part-time status</t>
  </si>
  <si>
    <t>Benefits are the same for all</t>
  </si>
  <si>
    <t>Require employees to use available sick time, vacation or PTO as income replacement during the STD elimination period or before STD benefits kick in</t>
  </si>
  <si>
    <t>Yes, during the STD elimination period</t>
  </si>
  <si>
    <t>Yes, must exhaust sick time before STD benefits kick in</t>
  </si>
  <si>
    <t>No, not required</t>
  </si>
  <si>
    <t>Allow employees to supplement disability pay with available sick time, vacation or PTO</t>
  </si>
  <si>
    <t>Yes, where allowed by law</t>
  </si>
  <si>
    <t>No, per company policy</t>
  </si>
  <si>
    <t>Provide maternity benefits paying 100% of salary during the pregnancy disability period</t>
  </si>
  <si>
    <t>Reason maternity benefits pay 100% of salary</t>
  </si>
  <si>
    <t>The plan pays 100% for all STD leaves</t>
  </si>
  <si>
    <t>Maternity benefits top up the STD benefit to 100% for pregnancy leave</t>
  </si>
  <si>
    <t>Offer prenatal leave prior to pregnancy disability (STD) beyond legal requirements</t>
  </si>
  <si>
    <t>Outsource FMLA administration</t>
  </si>
  <si>
    <t>Top absence management concerns</t>
  </si>
  <si>
    <t>Compliance with federal, state and municipal regulations</t>
  </si>
  <si>
    <t>Employee understanding of available leave types</t>
  </si>
  <si>
    <t>Manager understanding of available leave types, regulatory concerns and compliance</t>
  </si>
  <si>
    <t>Accurate tracking of time off related to regulatory requirements</t>
  </si>
  <si>
    <t>Consistent administration</t>
  </si>
  <si>
    <t>Cost of absence</t>
  </si>
  <si>
    <t>Coordination of disability and workers’ compensation with applicable leave and disability-related regulations</t>
  </si>
  <si>
    <t>Impact of absence on productivity</t>
  </si>
  <si>
    <t>When benefits terminate for employees on extended leave and/or disability</t>
  </si>
  <si>
    <t>Upon exhaustion of FMLA</t>
  </si>
  <si>
    <t>6 months from the initial date of absence</t>
  </si>
  <si>
    <t>12 months from the initial date of absence</t>
  </si>
  <si>
    <t>Upon exhaustion of STD</t>
  </si>
  <si>
    <t>No specific date</t>
  </si>
  <si>
    <t>Premium contribution arrangement for benefits continued beyond FMLA exhaustion</t>
  </si>
  <si>
    <t>Maintain active employee contribution level</t>
  </si>
  <si>
    <t>Employee pays the full cost of coverage with no administrative load</t>
  </si>
  <si>
    <t>Employee is offered COBRA</t>
  </si>
  <si>
    <t>Method for collecting premium contributions from employees on approved leaves without income replacement</t>
  </si>
  <si>
    <t>Use an internal process that sends bills to the employee's home</t>
  </si>
  <si>
    <t>Outsource to COBRA or another vendor that sends bills to the employee's home</t>
  </si>
  <si>
    <t>Allow contributions go into arrears with collection upon return to work</t>
  </si>
  <si>
    <t>Terminate benefits when contributions cease</t>
  </si>
  <si>
    <t>Types of paid leave programs offered over and above federal, state and local mandates</t>
  </si>
  <si>
    <t>FMLA-like</t>
  </si>
  <si>
    <t>New child/parent bonding</t>
  </si>
  <si>
    <t>Caregiver</t>
  </si>
  <si>
    <t>Personal</t>
  </si>
  <si>
    <t>Volunteer</t>
  </si>
  <si>
    <t>Bereavement</t>
  </si>
  <si>
    <t>Bereavement for pregnancy loss</t>
  </si>
  <si>
    <t>Jury duty</t>
  </si>
  <si>
    <t>Military</t>
  </si>
  <si>
    <t>Menopause</t>
  </si>
  <si>
    <t>Sabbatical</t>
  </si>
  <si>
    <t>Wellbeing or culture day</t>
  </si>
  <si>
    <t>Weeks of paid caregiver leave offered</t>
  </si>
  <si>
    <t>1 week</t>
  </si>
  <si>
    <t>2 weeks</t>
  </si>
  <si>
    <t>3–4 weeks</t>
  </si>
  <si>
    <t>5–6 weeks</t>
  </si>
  <si>
    <t>7–8 weeks</t>
  </si>
  <si>
    <t>9–10 weeks</t>
  </si>
  <si>
    <t>11–12 weeks</t>
  </si>
  <si>
    <t>More than 12 weeks</t>
  </si>
  <si>
    <t>Approach to paid new child/parent bonding leave (after pregnancy disability ends)</t>
  </si>
  <si>
    <t>Offer company-provided leave to eligible new parents</t>
  </si>
  <si>
    <t>Offer to eligible new parents through state and local paid leave laws only</t>
  </si>
  <si>
    <t>Offer new child/parent bonding leave for children placed through surrogacy</t>
  </si>
  <si>
    <t>Offer equal leave time for birth, adoption and surrogacy</t>
  </si>
  <si>
    <t>Offer equal leave time to primary and secondary caregivers</t>
  </si>
  <si>
    <t>Weeks of paid new child/parent bonding leave offered for birth, adoption or surrogacy (after pregnancy disability ends)</t>
  </si>
  <si>
    <t>Paid holidays observed by the organization</t>
  </si>
  <si>
    <t>New Year's Day</t>
  </si>
  <si>
    <t>Martin Luther King Day</t>
  </si>
  <si>
    <t>Presidents Day</t>
  </si>
  <si>
    <t>Good Friday</t>
  </si>
  <si>
    <t>Memorial Day</t>
  </si>
  <si>
    <t>Juneteenth</t>
  </si>
  <si>
    <t>Independence Day</t>
  </si>
  <si>
    <t>Labor Day</t>
  </si>
  <si>
    <t>Indigenous Peoples' Day/Columbus Day</t>
  </si>
  <si>
    <t>Election Day</t>
  </si>
  <si>
    <t>Veterans Day</t>
  </si>
  <si>
    <t>Thanksgiving Day</t>
  </si>
  <si>
    <t>Day after Thanksgiving</t>
  </si>
  <si>
    <t>Christmas Eve</t>
  </si>
  <si>
    <t>Christmas</t>
  </si>
  <si>
    <t>New Year's Eve</t>
  </si>
  <si>
    <t>No paid holidays observed</t>
  </si>
  <si>
    <t>Offer PTO to full-time employees</t>
  </si>
  <si>
    <t>PTO policy differs for hourly (nonexempt) and salaried (exempt) full-time employees</t>
  </si>
  <si>
    <t>Not applicable — don’t have both employee types</t>
  </si>
  <si>
    <t>Offer PTO to part-time employees</t>
  </si>
  <si>
    <t>Approach to PTO</t>
  </si>
  <si>
    <t>Separate vacation, sick and personal days</t>
  </si>
  <si>
    <t>Combined bank of days</t>
  </si>
  <si>
    <t>Unlimited</t>
  </si>
  <si>
    <t>Total PTO days granted per year to exempt employees — At hire</t>
  </si>
  <si>
    <t>Total PTO days granted per year to exempt employees — At 5 years</t>
  </si>
  <si>
    <t>Total PTO days granted per year to exempt employees — At 10 years</t>
  </si>
  <si>
    <t>Total PTO days granted per year to exempt employees — At 15 years</t>
  </si>
  <si>
    <t>Total PTO days granted per year to exempt employees — Maximum</t>
  </si>
  <si>
    <t>Total PTO days granted per year to nonexempt employees — At hire</t>
  </si>
  <si>
    <t>Total PTO days granted per year to nonexempt employees — At 5 years</t>
  </si>
  <si>
    <t>Total PTO days granted per year to nonexempt employees — At 10 years</t>
  </si>
  <si>
    <t>Total PTO days granted per year to nonexempt employees — At 15 years</t>
  </si>
  <si>
    <t>Total PTO days granted per year to nonexempt employees — Maximum</t>
  </si>
  <si>
    <t>Vacation days granted per year to exempt employees — At hire</t>
  </si>
  <si>
    <t>Sick days granted per year to exempt employees — At hire</t>
  </si>
  <si>
    <t>Personal days granted per year to exempt employees — At hire</t>
  </si>
  <si>
    <t>Vacation days granted per year to exempt employees — At 5 years</t>
  </si>
  <si>
    <t>Sick days granted per year to exempt employees — At 5 years</t>
  </si>
  <si>
    <t>Personal days granted per year to exempt employees — At 5 years</t>
  </si>
  <si>
    <t>Vacation days granted per year to exempt employees — At 10 years</t>
  </si>
  <si>
    <t>Sick days granted per year to exempt employees — At 10 years</t>
  </si>
  <si>
    <t>Personal days granted per year to exempt employees — At 10 years</t>
  </si>
  <si>
    <t>Vacation days granted per year to exempt employees — At 15 years</t>
  </si>
  <si>
    <t>Sick days granted per year to exempt employees — At 15 years</t>
  </si>
  <si>
    <t>Personal days granted per year to exempt employees — At 15 years</t>
  </si>
  <si>
    <t>Vacation days granted per year to exempt employees — Maximum</t>
  </si>
  <si>
    <t>Sick days granted per year to exempt employees — Maximum</t>
  </si>
  <si>
    <t>Personal days granted per year to exempt employees — Maximum</t>
  </si>
  <si>
    <t>Vacation days granted per year to nonexempt employees — At hire</t>
  </si>
  <si>
    <t>Sick days granted per year to nonexempt employees — At hire</t>
  </si>
  <si>
    <t>Personal days granted per year to nonexempt employees — At hire</t>
  </si>
  <si>
    <t>Vacation days granted per year to nonexempt employees — At 5 years</t>
  </si>
  <si>
    <t>Sick days granted per year to nonexempt employees — At 5 years</t>
  </si>
  <si>
    <t>Personal days granted per year to nonexempt employees — At 5 years</t>
  </si>
  <si>
    <t>Vacation days granted per year to nonexempt employees — At 10 years</t>
  </si>
  <si>
    <t>Sick days granted per year to nonexempt employees — At 10 years</t>
  </si>
  <si>
    <t>Personal days granted per year to nonexempt employees — At 10 years</t>
  </si>
  <si>
    <t>Vacation days granted per year to nonexempt employees — At 15 years</t>
  </si>
  <si>
    <t>Sick days granted per year to nonexempt employees — At 15 years</t>
  </si>
  <si>
    <t>Personal days granted per year to nonexempt employees — At 15 years</t>
  </si>
  <si>
    <t>Vacation days granted per year to nonexempt employees — Maximum</t>
  </si>
  <si>
    <t>Sick days granted per year to nonexempt employees — Maximum</t>
  </si>
  <si>
    <t>Personal days granted per year to nonexempt employees — Maximum</t>
  </si>
  <si>
    <t>Allow carryover of vacation or PTO days</t>
  </si>
  <si>
    <t>Limit the number of vacation or PTO days that employees can bank</t>
  </si>
  <si>
    <t>Maximum number of vacation or PTO days that employees can bank</t>
  </si>
  <si>
    <t>Allow carryover of unused sick leave</t>
  </si>
  <si>
    <t>Yes, limited</t>
  </si>
  <si>
    <t>Yes, unlimited</t>
  </si>
  <si>
    <t>Yes, extended illness bank only</t>
  </si>
  <si>
    <t>Maximum number of sick days eligible for accrual</t>
  </si>
  <si>
    <t>Buy back unused vacation or PTO days</t>
  </si>
  <si>
    <t>At year end</t>
  </si>
  <si>
    <t>At annual enrollment (PTO conversion)</t>
  </si>
  <si>
    <t>At any time during the year</t>
  </si>
  <si>
    <t>Allow employees to donate unused vacation or PTO to colleagues in need</t>
  </si>
  <si>
    <t>Have an employee retirement benefit program</t>
  </si>
  <si>
    <t>Types of retirement plans offered</t>
  </si>
  <si>
    <t>401(k)</t>
  </si>
  <si>
    <t>403(b)</t>
  </si>
  <si>
    <t>401(a)</t>
  </si>
  <si>
    <t>Defined benefit (pension)</t>
  </si>
  <si>
    <t>Nonqualified deferred compensation</t>
  </si>
  <si>
    <t>SEP or SIMPLE IRA</t>
  </si>
  <si>
    <t>State-mandated IRA plan</t>
  </si>
  <si>
    <t>Types of retirement plans offered to key employees</t>
  </si>
  <si>
    <t>Executive bonus plan (IRC Section 162)</t>
  </si>
  <si>
    <t>Nonqualified deferred compensation (voluntary participant deferrals)</t>
  </si>
  <si>
    <t>Nonqualified deferred compensation (employer contributions)</t>
  </si>
  <si>
    <t>Split-dollar</t>
  </si>
  <si>
    <t>457(b)</t>
  </si>
  <si>
    <t>457(f)</t>
  </si>
  <si>
    <t>SERP</t>
  </si>
  <si>
    <t>Individual life insurance</t>
  </si>
  <si>
    <t>Individual disability insurance</t>
  </si>
  <si>
    <t>Not applicable</t>
  </si>
  <si>
    <t>Projected status of the defined benefit plan over the next three years</t>
  </si>
  <si>
    <t>Active, not expected to freeze</t>
  </si>
  <si>
    <t>Active, expected to freeze</t>
  </si>
  <si>
    <t>Frozen, not expected to terminate</t>
  </si>
  <si>
    <t>Frozen, expected to terminate</t>
  </si>
  <si>
    <t>De-risking strategies considered for the defined benefit plan over the next three years</t>
  </si>
  <si>
    <t>Lump sum window</t>
  </si>
  <si>
    <t>Annuity purchase for terminated vested employees or retirees</t>
  </si>
  <si>
    <t>Annuity buy-in</t>
  </si>
  <si>
    <t>Liability-driven investing (LDI)</t>
  </si>
  <si>
    <t>Closing the plan to new entrants</t>
  </si>
  <si>
    <t>Freezing benefit accruals</t>
  </si>
  <si>
    <t>Full plan termination</t>
  </si>
  <si>
    <t>Structure of the 401(k) plan</t>
  </si>
  <si>
    <t>Single employer plan</t>
  </si>
  <si>
    <t>Pooled employer plan (PEP)</t>
  </si>
  <si>
    <t>Multiple employer plan (MEP) or association plan</t>
  </si>
  <si>
    <t>When employees become eligible to participate in the plan</t>
  </si>
  <si>
    <t>Immediately</t>
  </si>
  <si>
    <t>0–3 months</t>
  </si>
  <si>
    <t>4–6 months</t>
  </si>
  <si>
    <t>7–11 months</t>
  </si>
  <si>
    <t>1 year</t>
  </si>
  <si>
    <t>Plan uses auto-enrollment</t>
  </si>
  <si>
    <t>Initial deferral percentage</t>
  </si>
  <si>
    <t>Less than 2.0%</t>
  </si>
  <si>
    <t>2.0%–2.9%</t>
  </si>
  <si>
    <t>3.0%–3.9%</t>
  </si>
  <si>
    <t>4.0%–4.9%</t>
  </si>
  <si>
    <t>5.0%–5.9%</t>
  </si>
  <si>
    <t>6.0%–6.9%</t>
  </si>
  <si>
    <t>7.0% or more</t>
  </si>
  <si>
    <t>Plan uses auto-escalation</t>
  </si>
  <si>
    <t>Cap or maximum deferral percentage</t>
  </si>
  <si>
    <t>Less than 6.0%</t>
  </si>
  <si>
    <t>7.0%–7.9%</t>
  </si>
  <si>
    <t>8.0%–8.9%</t>
  </si>
  <si>
    <t>9.0%–9.9%</t>
  </si>
  <si>
    <t>10.0%–10.9%</t>
  </si>
  <si>
    <t>11.0%–11.9%</t>
  </si>
  <si>
    <t>12.0%–12.9%</t>
  </si>
  <si>
    <t>13.0%–13.9%</t>
  </si>
  <si>
    <t>14.0% or more</t>
  </si>
  <si>
    <t>Provide employer contributions to plan participants</t>
  </si>
  <si>
    <t>Yes, matching contributions</t>
  </si>
  <si>
    <t>Yes, profit-sharing or fixed contributions</t>
  </si>
  <si>
    <t>Yes, both matching and profit-sharing/fixed contributions</t>
  </si>
  <si>
    <t>No, don’t provide employer contributions</t>
  </si>
  <si>
    <t>Contribution range</t>
  </si>
  <si>
    <t>Less than 3.0%</t>
  </si>
  <si>
    <t>Average percentage matched (e.g., match 50% of an employee's contribution)</t>
  </si>
  <si>
    <t>Less than 25%</t>
  </si>
  <si>
    <t>25%–49%</t>
  </si>
  <si>
    <t>51%–74%</t>
  </si>
  <si>
    <t>75%–99%</t>
  </si>
  <si>
    <t>Maximum match as a percentage of the employee’s salary (e.g., match the first 6%)</t>
  </si>
  <si>
    <t>7% or more</t>
  </si>
  <si>
    <t>Capped at a dollar amount</t>
  </si>
  <si>
    <t>Plan’s vesting schedule</t>
  </si>
  <si>
    <t>Immediate</t>
  </si>
  <si>
    <t>1–3 year cliff</t>
  </si>
  <si>
    <t>2–3 year graded</t>
  </si>
  <si>
    <t>4–6 year graded</t>
  </si>
  <si>
    <t>Percentage of employees with a loan or withdrawal from their retirement account</t>
  </si>
  <si>
    <t>Under 5%</t>
  </si>
  <si>
    <t>5%–9%</t>
  </si>
  <si>
    <t>10%–19%</t>
  </si>
  <si>
    <t>20%–29%</t>
  </si>
  <si>
    <t>30%–39%</t>
  </si>
  <si>
    <t>40%–49%</t>
  </si>
  <si>
    <t>50% or more</t>
  </si>
  <si>
    <t>Not applicable — plan doesn't allow loans and/or withdrawals</t>
  </si>
  <si>
    <t>SECURE 1.0/2.0 optional provisions implemented to date</t>
  </si>
  <si>
    <t>Emergency distributions up to $1,000</t>
  </si>
  <si>
    <t>Emergency savings accounts</t>
  </si>
  <si>
    <t>Matching contributions on student loan payments</t>
  </si>
  <si>
    <t>Roth option for employer contributions</t>
  </si>
  <si>
    <t>Force-out distribution increase to $7,000</t>
  </si>
  <si>
    <t>Small financial incentive for deferring into the plan</t>
  </si>
  <si>
    <t>Qualified birth or adoption distributions</t>
  </si>
  <si>
    <t>Disaster-related distributions</t>
  </si>
  <si>
    <t>Domestic abuse distributions</t>
  </si>
  <si>
    <t>SECURE 1.0/2.0 optional provisions being considered</t>
  </si>
  <si>
    <t>Increased catch up at age 60</t>
  </si>
  <si>
    <t>Types of investment services available to plan participants</t>
  </si>
  <si>
    <t>Managed accounts advice</t>
  </si>
  <si>
    <t>Model portfolios</t>
  </si>
  <si>
    <t>Retirement plan enrollment and investment selection advice</t>
  </si>
  <si>
    <t>Scheduled one-on-one appointments with financial planners</t>
  </si>
  <si>
    <t>Self-service tools (e.g., interactive dashboard, retirement calculators, videos, etc.)</t>
  </si>
  <si>
    <t>Critical illness insurance</t>
  </si>
  <si>
    <t>Employer subsidized</t>
  </si>
  <si>
    <t>100% employee paid</t>
  </si>
  <si>
    <t>Cancer care insurance</t>
  </si>
  <si>
    <t>Hospital indemnity insurance</t>
  </si>
  <si>
    <t>Accident insurance</t>
  </si>
  <si>
    <t>Legal plan</t>
  </si>
  <si>
    <t>Identity theft protection</t>
  </si>
  <si>
    <t>Auto and home insurance</t>
  </si>
  <si>
    <t>Long-term care insurance</t>
  </si>
  <si>
    <t>Pet insurance</t>
  </si>
  <si>
    <t>Supplemental individual disability insurance (IDI)</t>
  </si>
  <si>
    <t>Employee perks program (discounts)</t>
  </si>
  <si>
    <t>Employee purchase program (merchandise)</t>
  </si>
  <si>
    <t>Pre-tax dependent care reimbursement account</t>
  </si>
  <si>
    <t>Section 132 commuter benefits plan</t>
  </si>
  <si>
    <t>Accidental death and dismemberment</t>
  </si>
  <si>
    <t>Stand-alone vision plan</t>
  </si>
  <si>
    <t>Expected approach to voluntary benefits over the next two years (by 2028)</t>
  </si>
  <si>
    <t>Offer and plan to expand</t>
  </si>
  <si>
    <t>Offer and don’t plan to expand</t>
  </si>
  <si>
    <t>Don’t offer but plan to add</t>
  </si>
  <si>
    <t>Don’t offer and don’t plan to add</t>
  </si>
  <si>
    <t>Agreement with the statement, “Our organization believes voluntary benefits are important to a comprehensive financial wellbeing strategy”</t>
  </si>
  <si>
    <t>Reasons for offering voluntary benefits</t>
  </si>
  <si>
    <t>Fill gaps in coverage from the core benefits</t>
  </si>
  <si>
    <t>Avoid direct costs to the organization</t>
  </si>
  <si>
    <t>Reduce the employer spend on core benefits</t>
  </si>
  <si>
    <t>Offer financial protection to employees</t>
  </si>
  <si>
    <t>Provide comprehensive benefit packages</t>
  </si>
  <si>
    <t>Provide personal or customized benefits to a diverse workforce</t>
  </si>
  <si>
    <t>Offer benefits to a nontraditional workforce that typically doesn’t have access</t>
  </si>
  <si>
    <t>Attract new employees to the organization</t>
  </si>
  <si>
    <t>Retain existing employees</t>
  </si>
  <si>
    <t>Simplify administration</t>
  </si>
  <si>
    <t>Reduce administrative fees or technology costs</t>
  </si>
  <si>
    <t>Create a budget (or platform) for broader communication</t>
  </si>
  <si>
    <t>Increase participation in more cost-favorable plans</t>
  </si>
  <si>
    <t>Subsidize HR technology solutions</t>
  </si>
  <si>
    <t>Reasons voluntary benefits aren’t a bigger part of the organization’s financial wellbeing strategy</t>
  </si>
  <si>
    <t>Administrative platform limitations or cost</t>
  </si>
  <si>
    <t>Payroll or IT limitations</t>
  </si>
  <si>
    <t>Limited staff resources</t>
  </si>
  <si>
    <t>Communication barriers or limitations</t>
  </si>
  <si>
    <t>Lack of leadership support</t>
  </si>
  <si>
    <t>Misalignment with organizational strategy</t>
  </si>
  <si>
    <t>Higher organizational priorities</t>
  </si>
  <si>
    <t>Employees can’t afford them</t>
  </si>
  <si>
    <t>Too many existing offerings for employees</t>
  </si>
  <si>
    <t>Previous negative experience with voluntary benefits</t>
  </si>
  <si>
    <t>Concerns about participation rates</t>
  </si>
  <si>
    <t>Concerns about loss ratios</t>
  </si>
  <si>
    <t>Integrate supplemental health plans with either the core medical plan or the life, disability and absence management plans - Accident</t>
  </si>
  <si>
    <t>Integrated with core medical</t>
  </si>
  <si>
    <t>Integrated with life, disability and absence management</t>
  </si>
  <si>
    <t>No, but considering integration</t>
  </si>
  <si>
    <t>No, stand-alone strategy</t>
  </si>
  <si>
    <t>Integrate supplemental health plans with either the core medical plan or the life, disability and absence management plans - Critical illness</t>
  </si>
  <si>
    <t>Integrate supplemental health plans with either the core medical plan or the life, disability and absence management plans - Hospital indemnity</t>
  </si>
  <si>
    <t>Type of permanent life insurance offered - Whole life</t>
  </si>
  <si>
    <t>Employer paid</t>
  </si>
  <si>
    <t>Employee paid</t>
  </si>
  <si>
    <t>Not offered</t>
  </si>
  <si>
    <t>Type of permanent life insurance offered - Universal life</t>
  </si>
  <si>
    <t>Type of permanent life insurance offered - Permanent term life</t>
  </si>
  <si>
    <t>Approach to employee benefits planning</t>
  </si>
  <si>
    <t>Year-to-year</t>
  </si>
  <si>
    <t>Cycles of 1–2 years</t>
  </si>
  <si>
    <t>Multi-year strategy</t>
  </si>
  <si>
    <t>Approach to compensation planning</t>
  </si>
  <si>
    <t>Aspects of total rewards enhanced in 2026 to support recruitment and retention efforts</t>
  </si>
  <si>
    <t>Base salary</t>
  </si>
  <si>
    <t>Variable compensation or bonus programs</t>
  </si>
  <si>
    <t>Medical benefits</t>
  </si>
  <si>
    <t>Pharmacy benefits</t>
  </si>
  <si>
    <t>Dental benefits</t>
  </si>
  <si>
    <t>Wellbeing initiatives</t>
  </si>
  <si>
    <t>Voluntary or supplemental benefits</t>
  </si>
  <si>
    <t>Life insurance</t>
  </si>
  <si>
    <t>Leave policies</t>
  </si>
  <si>
    <t>Retirement offerings</t>
  </si>
  <si>
    <t>Average annual cost of employer-paid benefits per eligible employee</t>
  </si>
  <si>
    <t>Less than $5,000</t>
  </si>
  <si>
    <t>$5,000–$5,999</t>
  </si>
  <si>
    <t>$6,000–$6,999</t>
  </si>
  <si>
    <t>$7,000–$7,999</t>
  </si>
  <si>
    <t>$8,000–$8,999</t>
  </si>
  <si>
    <t>$9,000–$9,999</t>
  </si>
  <si>
    <t>$10,000–$10,999</t>
  </si>
  <si>
    <t>$11,000–$11,999</t>
  </si>
  <si>
    <t>$12,000–$12,999</t>
  </si>
  <si>
    <t>$13,000–$13,999</t>
  </si>
  <si>
    <t>$14,000–$14,999</t>
  </si>
  <si>
    <t>$15,000–$16,999</t>
  </si>
  <si>
    <t>$17,000–$18,999</t>
  </si>
  <si>
    <t>$19,000–$20,999</t>
  </si>
  <si>
    <t>$21,000–$22,999</t>
  </si>
  <si>
    <t>$23,000–$24,999</t>
  </si>
  <si>
    <t>$25,000 or more</t>
  </si>
  <si>
    <t>Total cost of compensation and benefits as a percentage of total operating revenue</t>
  </si>
  <si>
    <t>Less than 5%</t>
  </si>
  <si>
    <t>5%–9.9%</t>
  </si>
  <si>
    <t>10%–14.9%</t>
  </si>
  <si>
    <t>15%–19.9%</t>
  </si>
  <si>
    <t>20%–24.9%</t>
  </si>
  <si>
    <t>25%–29.9%</t>
  </si>
  <si>
    <t>30%–34.9%</t>
  </si>
  <si>
    <t>35%–39.9%</t>
  </si>
  <si>
    <t>40%–44.9%</t>
  </si>
  <si>
    <t>45%–49.9%</t>
  </si>
  <si>
    <t>50%–54.9%</t>
  </si>
  <si>
    <t>55%–59.9%</t>
  </si>
  <si>
    <t>60%–64.9%</t>
  </si>
  <si>
    <t>65%–69.9%</t>
  </si>
  <si>
    <t>70%–74.9%</t>
  </si>
  <si>
    <t>75%–79.9%</t>
  </si>
  <si>
    <t>Cost of employer-paid benefits as a percentage of total compensation and benefits</t>
  </si>
  <si>
    <t>10%–11.9%</t>
  </si>
  <si>
    <t>12%–13.9%</t>
  </si>
  <si>
    <t>14%–15.9%</t>
  </si>
  <si>
    <t>16%–17.9%</t>
  </si>
  <si>
    <t>18%–19.9%</t>
  </si>
  <si>
    <t>20%–21.9%</t>
  </si>
  <si>
    <t>22%–23.9%</t>
  </si>
  <si>
    <t>24%–25.9%</t>
  </si>
  <si>
    <t>26%–27.9%</t>
  </si>
  <si>
    <t>28%–29.9%</t>
  </si>
  <si>
    <t>30%–31.9%</t>
  </si>
  <si>
    <t>32%–33.9%</t>
  </si>
  <si>
    <t>34%–35.9%</t>
  </si>
  <si>
    <t>36%–37.9%</t>
  </si>
  <si>
    <t>38%–39.9%</t>
  </si>
  <si>
    <t>40%–41.9%</t>
  </si>
  <si>
    <t>42%–43.9%</t>
  </si>
  <si>
    <t>44%–45.9%</t>
  </si>
  <si>
    <t>46%–47.9%</t>
  </si>
  <si>
    <t>48%–49.9%</t>
  </si>
  <si>
    <t>Change in the cost of employer-paid benefits as a percentage of total compensation and benefits over the last two years (since 2024)</t>
  </si>
  <si>
    <t>Stayed about the same</t>
  </si>
  <si>
    <t>Increased</t>
  </si>
  <si>
    <t>Type of manufacturing organization</t>
  </si>
  <si>
    <t>Food, beverage and tobacco</t>
  </si>
  <si>
    <t>Textiles, leather and apparel</t>
  </si>
  <si>
    <t>Wood, paper and printing</t>
  </si>
  <si>
    <t>Petroleum, coal, chemicals, plastics and rubber</t>
  </si>
  <si>
    <t>Nonmetallic mineral</t>
  </si>
  <si>
    <t>Primary metal, fabricated metal and machinery</t>
  </si>
  <si>
    <t>Computer and electronics</t>
  </si>
  <si>
    <t>Electrical equipment, appliances and components</t>
  </si>
  <si>
    <t>Transportation equipment and automotive supplies</t>
  </si>
  <si>
    <t>Furniture and fixtures</t>
  </si>
  <si>
    <t>Type of higher education institution</t>
  </si>
  <si>
    <t>Junior college</t>
  </si>
  <si>
    <t>College, university or professional school</t>
  </si>
  <si>
    <t>Technical or trade school</t>
  </si>
  <si>
    <t>Ownership structure</t>
  </si>
  <si>
    <t>Public</t>
  </si>
  <si>
    <t>Private</t>
  </si>
  <si>
    <t>Type of K-12 educational institution</t>
  </si>
  <si>
    <t>Elementary school</t>
  </si>
  <si>
    <t>Secondary school</t>
  </si>
  <si>
    <t>Charter school</t>
  </si>
  <si>
    <t>Independent or private school</t>
  </si>
  <si>
    <t>Unified or unit school district</t>
  </si>
  <si>
    <t>Type of entertainment/hospitality/restaurant organization</t>
  </si>
  <si>
    <t>Amusement park or arcade</t>
  </si>
  <si>
    <t>Brewery, distillery or winery</t>
  </si>
  <si>
    <t>Gaming</t>
  </si>
  <si>
    <t>Golf or country club</t>
  </si>
  <si>
    <t>Lodging</t>
  </si>
  <si>
    <t>Media or production</t>
  </si>
  <si>
    <t>Museum or historical site</t>
  </si>
  <si>
    <t>Performing arts</t>
  </si>
  <si>
    <t>Resort (e.g., beach, ski, spa)</t>
  </si>
  <si>
    <t>Restaurant, casual dining</t>
  </si>
  <si>
    <t>Restaurant, fast food</t>
  </si>
  <si>
    <t>Restaurant, fine dining</t>
  </si>
  <si>
    <t>Sports team, club or facility</t>
  </si>
  <si>
    <t>Tourism</t>
  </si>
  <si>
    <t>Type of transportation organization</t>
  </si>
  <si>
    <t>Automobile or other motor vehicle dealer</t>
  </si>
  <si>
    <t>Airline</t>
  </si>
  <si>
    <t>Air cargo carrier</t>
  </si>
  <si>
    <t>Bus transportation</t>
  </si>
  <si>
    <t>Courier or express delivery service</t>
  </si>
  <si>
    <t>Freight trucking</t>
  </si>
  <si>
    <t>Gas station</t>
  </si>
  <si>
    <t>Medical transport</t>
  </si>
  <si>
    <t>Moving company</t>
  </si>
  <si>
    <t>Railroad</t>
  </si>
  <si>
    <t>Taxi or limousine service</t>
  </si>
  <si>
    <t>Towing service</t>
  </si>
  <si>
    <t>Urban transit system</t>
  </si>
  <si>
    <t>Waste management</t>
  </si>
  <si>
    <t>Water transportation</t>
  </si>
  <si>
    <t>Type of public entity</t>
  </si>
  <si>
    <t>County</t>
  </si>
  <si>
    <t>Municipal</t>
  </si>
  <si>
    <t>State</t>
  </si>
  <si>
    <t>Primary type of faith-based activities</t>
  </si>
  <si>
    <t>Worship</t>
  </si>
  <si>
    <t>Education</t>
  </si>
  <si>
    <t>Mission</t>
  </si>
  <si>
    <t>Type of energy organization</t>
  </si>
  <si>
    <t>Drilling or energy services</t>
  </si>
  <si>
    <t>Exploration and production</t>
  </si>
  <si>
    <t>Marketing, distribution or trading</t>
  </si>
  <si>
    <t>Midstream</t>
  </si>
  <si>
    <t>Oilfield equipment</t>
  </si>
  <si>
    <t>Power generation</t>
  </si>
  <si>
    <t>Refining</t>
  </si>
  <si>
    <t>Renewables</t>
  </si>
  <si>
    <t>Type of financial institution</t>
  </si>
  <si>
    <t>Bank</t>
  </si>
  <si>
    <t>Credit union</t>
  </si>
  <si>
    <t>Brokerage or advisory firm</t>
  </si>
  <si>
    <t>Investment entity</t>
  </si>
  <si>
    <t>Insurance company</t>
  </si>
  <si>
    <t>Mortgage company</t>
  </si>
  <si>
    <t>Non-banking financial institution</t>
  </si>
  <si>
    <t>Tax consultancy</t>
  </si>
  <si>
    <t>Thrift or savings and loan association</t>
  </si>
  <si>
    <t>Asset size</t>
  </si>
  <si>
    <t>$1M–$499M</t>
  </si>
  <si>
    <t>$1B–$499B</t>
  </si>
  <si>
    <t>$500B or more</t>
  </si>
  <si>
    <t>Type of healthcare organization</t>
  </si>
  <si>
    <t>System, multi-hospital</t>
  </si>
  <si>
    <t>System, single hospital</t>
  </si>
  <si>
    <t>Subsidiary multi-hospital system</t>
  </si>
  <si>
    <t>Independent hospital</t>
  </si>
  <si>
    <t>Rehabilitation hospital</t>
  </si>
  <si>
    <t>Psychiatric hospital or behavioral health</t>
  </si>
  <si>
    <t>Freestanding ambulatory services</t>
  </si>
  <si>
    <t>Medical group or clinic</t>
  </si>
  <si>
    <t>Foundation</t>
  </si>
  <si>
    <t>Home health or hospice</t>
  </si>
  <si>
    <t>Cancer center</t>
  </si>
  <si>
    <t>Long-term care facility</t>
  </si>
  <si>
    <t>Senior living facility</t>
  </si>
  <si>
    <t>Healthcare association</t>
  </si>
  <si>
    <t>Other healthcare facility</t>
  </si>
  <si>
    <t>Description of operations</t>
  </si>
  <si>
    <t>Critical access hospital</t>
  </si>
  <si>
    <t>Urban</t>
  </si>
  <si>
    <t>Suburban</t>
  </si>
  <si>
    <t>Rural</t>
  </si>
  <si>
    <t>Community hospital</t>
  </si>
  <si>
    <t>Children’s hospital</t>
  </si>
  <si>
    <t>Faith-based</t>
  </si>
  <si>
    <t>Secular</t>
  </si>
  <si>
    <t>National Cancer Institute (NCI) designated</t>
  </si>
  <si>
    <t>No teaching</t>
  </si>
  <si>
    <t>Minor teaching</t>
  </si>
  <si>
    <t>Major teaching</t>
  </si>
  <si>
    <t>Academic medical center</t>
  </si>
  <si>
    <t>***</t>
  </si>
  <si>
    <t>Table of Contents</t>
  </si>
  <si>
    <t>2026 Benefits Strategy &amp; Benchmarking Survey</t>
  </si>
  <si>
    <t>The Table of Contents serves as a navigational tool within the report, allowing you to easily access specific sections of interest. To utilize this feature, follow these steps:</t>
  </si>
  <si>
    <t>1. Navigating to a Subsection:</t>
  </si>
  <si>
    <t>Begin by reviewing the Table of Contents, which lists all the subsections available within the report.</t>
  </si>
  <si>
    <t>Identify the topic you wish to explore and click on it. This action will automatically redirect you to the corresponding sheet dedicated to that topic.</t>
  </si>
  <si>
    <t>Once on the relevant sheet, you can scroll through the information to gain a deeper understanding of the subject matter.</t>
  </si>
  <si>
    <t>2. Returning to the Table of Contents:</t>
  </si>
  <si>
    <t>At any point, if you wish to return to the Table of Contents, simply locate cell A1 on the current sheet.</t>
  </si>
  <si>
    <t>Click on the "Table of Contents" link provided in cell A1. This will take you back to the main Table of Contents page, allowing you to select another subsection or review your navigation options.</t>
  </si>
  <si>
    <t>3. Additional Information:</t>
  </si>
  <si>
    <t>For additional information or specific data cuts on region, size, etc., please click here to connect with a Gallagher consultant.</t>
  </si>
  <si>
    <t>Org data</t>
  </si>
  <si>
    <t>Strategy</t>
  </si>
  <si>
    <t>Medical</t>
  </si>
  <si>
    <t>Pharamcy</t>
  </si>
  <si>
    <t>Wellbeing</t>
  </si>
  <si>
    <t>Leaves and Disability</t>
  </si>
  <si>
    <t>PTO</t>
  </si>
  <si>
    <t>Retirement</t>
  </si>
  <si>
    <t>Miscellaneous</t>
  </si>
  <si>
    <t>Terms of Use</t>
  </si>
  <si>
    <t>TERMS OF USE</t>
  </si>
  <si>
    <t>The intent of this Survey is to provide you with general information regarding current practice within the employee benefits environment. The data does not constitute recommendations or other advice regarding employee benefit programs, and the user is in no way obligated to accept or implement any information for use within their organization(s). The decision to utilize any information provided rests solely with the user, and application of the data contained does not guarantee compliance with applicable laws or regulations regarding employee benefits. Information provided by the Survey, even if generally applicable, cannot possibly take into account all of the various factors that may affect a specific individual or situation. Additionally, practices described within the Survey should not be construed as, nor are they intended to provide, legal advice.</t>
  </si>
  <si>
    <t>The Website and the Content do not constitute accounting, consulting, investment, insurance, legal, tax or any other type of professional advice, and should be used only in conjunction with the services of a Gallagher consultant and any other appropriate professional advisors who have full knowledge of the user’s situation.</t>
  </si>
  <si>
    <t>Gallagher does not represent or warrant that the Content will be correct, accurate, timely or otherwise reliable. Gallagher may make changes to the Content at any time. Gallagher assumes no responsibility of any kind, oral or written, express or implied, including but not limited to fitness for a particular purpose, accuracy, omissions and completeness of information. Gallagher shall in no event whatsoever be liable to licensee or any other party for any indirect, special, consequential, incidental, or similar damages, including damages for lost data or economic loss, even if Gallagher has been notified of the possibility of such loss. For the purposes of this section the term “Gallagher” shall be construed so as to include Gallagher Surveys as a marketing division and/or Gallagher Benefit Services, Inc. and its affiliates.</t>
  </si>
  <si>
    <t>All rights reserved. No part of this book, including the text, data and graphics may be reproduced or transmitted in any form, without explicit consent from Arthur J. Gallagher &amp; Co.</t>
  </si>
  <si>
    <t>www.ajg.com</t>
  </si>
  <si>
    <t>© 2026 Arthur J. Gallagher &amp;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</si>
</sst>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8" x14ac:knownFonts="1">
    <font>
      <sz val="11"/>
      <color theme="1"/>
      <name val="Aptos Narrow"/>
      <family val="2"/>
      <scheme val="minor"/>
    </font>
    <font>
      <sz val="11"/>
      <color theme="1"/>
      <name val="Aptos Narrow"/>
      <family val="2"/>
      <scheme val="minor"/>
    </font>
    <font>
      <sz val="11"/>
      <color theme="0"/>
      <name val="Calibri"/>
      <family val="2"/>
    </font>
    <font>
      <sz val="11"/>
      <name val="Aptos Narrow"/>
      <family val="2"/>
      <scheme val="minor"/>
    </font>
    <font>
      <u/>
      <sz val="11"/>
      <color theme="10"/>
      <name val="Aptos Narrow"/>
      <family val="2"/>
      <scheme val="minor"/>
    </font>
    <font>
      <sz val="20"/>
      <color theme="1"/>
      <name val="Aptos Narrow"/>
      <family val="2"/>
      <scheme val="minor"/>
    </font>
    <font>
      <sz val="11"/>
      <color theme="1"/>
      <name val="Aptos"/>
      <family val="2"/>
    </font>
    <font>
      <b/>
      <sz val="11"/>
      <color theme="1"/>
      <name val="Aptos"/>
      <family val="2"/>
    </font>
  </fonts>
  <fills count="5">
    <fill>
      <patternFill patternType="none"/>
    </fill>
    <fill>
      <patternFill patternType="gray125"/>
    </fill>
    <fill>
      <patternFill patternType="solid">
        <fgColor theme="0"/>
        <bgColor indexed="64"/>
      </patternFill>
    </fill>
    <fill>
      <patternFill patternType="solid">
        <fgColor rgb="FF0075BC"/>
      </patternFill>
    </fill>
    <fill>
      <patternFill patternType="solid">
        <fgColor rgb="FFC1C3C3"/>
      </patternFill>
    </fill>
  </fills>
  <borders count="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39">
    <xf numFmtId="0" fontId="0" fillId="0" borderId="0" xfId="0"/>
    <xf numFmtId="0" fontId="0" fillId="2" borderId="0" xfId="0" applyFill="1"/>
    <xf numFmtId="0" fontId="2" fillId="3" borderId="1" xfId="0" applyFont="1" applyFill="1" applyBorder="1" applyAlignment="1">
      <alignment horizontal="center" vertical="center"/>
    </xf>
    <xf numFmtId="0" fontId="3" fillId="4" borderId="2" xfId="0" applyFont="1" applyFill="1" applyBorder="1" applyAlignment="1">
      <alignment horizontal="center" vertical="center"/>
    </xf>
    <xf numFmtId="1" fontId="3" fillId="4" borderId="2" xfId="0" applyNumberFormat="1" applyFont="1" applyFill="1" applyBorder="1" applyAlignment="1">
      <alignment horizontal="center" vertical="center"/>
    </xf>
    <xf numFmtId="9" fontId="3" fillId="4" borderId="2" xfId="1" applyFont="1" applyFill="1" applyBorder="1" applyAlignment="1">
      <alignment horizontal="center" vertical="center"/>
    </xf>
    <xf numFmtId="0" fontId="3" fillId="4" borderId="2" xfId="0" applyFont="1" applyFill="1" applyBorder="1" applyAlignment="1">
      <alignment horizontal="left" vertical="center"/>
    </xf>
    <xf numFmtId="1" fontId="3" fillId="2" borderId="2" xfId="0" applyNumberFormat="1" applyFont="1" applyFill="1" applyBorder="1" applyAlignment="1">
      <alignment horizontal="center" vertical="center"/>
    </xf>
    <xf numFmtId="9" fontId="3" fillId="2" borderId="2" xfId="1"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2" borderId="0" xfId="2" applyFill="1" applyAlignment="1" applyProtection="1">
      <alignment horizontal="left" vertical="center"/>
    </xf>
    <xf numFmtId="0" fontId="5" fillId="2" borderId="0" xfId="0" applyFont="1" applyFill="1" applyAlignment="1">
      <alignment horizontal="center" vertical="center"/>
    </xf>
    <xf numFmtId="0" fontId="6" fillId="2" borderId="0" xfId="0" applyFont="1" applyFill="1" applyAlignment="1">
      <alignment vertical="center"/>
    </xf>
    <xf numFmtId="0" fontId="7" fillId="2" borderId="0" xfId="0" applyFont="1" applyFill="1" applyAlignment="1">
      <alignment horizontal="left" vertical="center" indent="1"/>
    </xf>
    <xf numFmtId="0" fontId="6" fillId="2" borderId="0" xfId="0" applyFont="1" applyFill="1" applyAlignment="1">
      <alignment horizontal="left" vertical="center" indent="2"/>
    </xf>
    <xf numFmtId="0" fontId="4" fillId="2" borderId="0" xfId="2" applyFill="1" applyAlignment="1">
      <alignment horizontal="left" vertical="center"/>
    </xf>
    <xf numFmtId="0" fontId="4" fillId="2" borderId="0" xfId="2" applyFill="1"/>
    <xf numFmtId="0" fontId="0" fillId="2" borderId="0" xfId="0" applyFill="1" applyAlignment="1">
      <alignment horizontal="left" vertical="center"/>
    </xf>
    <xf numFmtId="1" fontId="3" fillId="2" borderId="0" xfId="0" applyNumberFormat="1" applyFont="1" applyFill="1" applyAlignment="1">
      <alignment horizontal="center" vertical="center"/>
    </xf>
    <xf numFmtId="9" fontId="3" fillId="2" borderId="0" xfId="1" applyFont="1"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wrapText="1"/>
    </xf>
    <xf numFmtId="0" fontId="5" fillId="2" borderId="0" xfId="0" applyFont="1" applyFill="1" applyAlignment="1">
      <alignment vertical="center" wrapText="1"/>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0" fontId="4" fillId="0" borderId="0" xfId="2" applyAlignment="1">
      <alignment vertical="center"/>
    </xf>
    <xf numFmtId="0" fontId="2" fillId="2" borderId="1" xfId="0" applyFont="1" applyFill="1" applyBorder="1" applyAlignment="1">
      <alignment horizontal="center" vertical="center" wrapText="1"/>
    </xf>
    <xf numFmtId="9" fontId="3" fillId="4" borderId="2" xfId="1" applyFont="1" applyFill="1" applyBorder="1" applyAlignment="1">
      <alignment horizontal="center" vertical="center" wrapText="1"/>
    </xf>
    <xf numFmtId="9" fontId="3" fillId="2" borderId="2" xfId="1" applyFont="1" applyFill="1" applyBorder="1" applyAlignment="1">
      <alignment horizontal="center" vertical="center" wrapText="1"/>
    </xf>
    <xf numFmtId="166" fontId="3" fillId="4" borderId="2" xfId="1" applyNumberFormat="1" applyFont="1" applyFill="1" applyBorder="1" applyAlignment="1">
      <alignment horizontal="center" vertical="center" wrapText="1"/>
    </xf>
    <xf numFmtId="164" fontId="3" fillId="4" borderId="2" xfId="1" applyNumberFormat="1" applyFont="1" applyFill="1" applyBorder="1" applyAlignment="1">
      <alignment horizontal="center" vertical="center" wrapText="1"/>
    </xf>
    <xf numFmtId="165" fontId="3" fillId="4" borderId="2" xfId="1" applyNumberFormat="1" applyFont="1" applyFill="1" applyBorder="1" applyAlignment="1">
      <alignment horizontal="center" vertical="center" wrapText="1"/>
    </xf>
    <xf numFmtId="9" fontId="3" fillId="2" borderId="0" xfId="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5" fillId="2" borderId="0" xfId="0" applyFont="1" applyFill="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1188243</xdr:colOff>
      <xdr:row>8</xdr:row>
      <xdr:rowOff>95250</xdr:rowOff>
    </xdr:to>
    <xdr:pic>
      <xdr:nvPicPr>
        <xdr:cNvPr id="2" name="Picture 1">
          <a:extLst>
            <a:ext uri="{FF2B5EF4-FFF2-40B4-BE49-F238E27FC236}">
              <a16:creationId xmlns:a16="http://schemas.microsoft.com/office/drawing/2014/main" id="{A4AA9892-089F-43CE-BBFC-B9B832C6AE9B}"/>
            </a:ext>
          </a:extLst>
        </xdr:cNvPr>
        <xdr:cNvPicPr>
          <a:picLocks noChangeAspect="1"/>
        </xdr:cNvPicPr>
      </xdr:nvPicPr>
      <xdr:blipFill>
        <a:blip xmlns:r="http://schemas.openxmlformats.org/officeDocument/2006/relationships" r:embed="rId1"/>
        <a:stretch>
          <a:fillRect/>
        </a:stretch>
      </xdr:blipFill>
      <xdr:spPr>
        <a:xfrm>
          <a:off x="0" y="0"/>
          <a:ext cx="2321718" cy="1704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F83C93D4-B52E-45C6-9B80-90B1EDF45A8D}"/>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2321718</xdr:colOff>
      <xdr:row>7</xdr:row>
      <xdr:rowOff>28575</xdr:rowOff>
    </xdr:to>
    <xdr:pic>
      <xdr:nvPicPr>
        <xdr:cNvPr id="2" name="Picture 1">
          <a:extLst>
            <a:ext uri="{FF2B5EF4-FFF2-40B4-BE49-F238E27FC236}">
              <a16:creationId xmlns:a16="http://schemas.microsoft.com/office/drawing/2014/main" id="{50312473-3CD8-4EFF-A5D4-F12FE4DD1AA5}"/>
            </a:ext>
          </a:extLst>
        </xdr:cNvPr>
        <xdr:cNvPicPr>
          <a:picLocks noChangeAspect="1"/>
        </xdr:cNvPicPr>
      </xdr:nvPicPr>
      <xdr:blipFill>
        <a:blip xmlns:r="http://schemas.openxmlformats.org/officeDocument/2006/relationships" r:embed="rId1"/>
        <a:stretch>
          <a:fillRect/>
        </a:stretch>
      </xdr:blipFill>
      <xdr:spPr>
        <a:xfrm>
          <a:off x="0" y="0"/>
          <a:ext cx="2321718" cy="1704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4B58618E-4961-45E0-9A1F-5389DA9859A9}"/>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DF7D969D-108C-4518-BECD-382D2E2279FE}"/>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12413A89-FD1C-4BFD-A481-060BA2F2C2C7}"/>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A28502F5-877C-4004-A1DE-3333F125F534}"/>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9C700EC8-CE61-4206-A013-B014F58460DC}"/>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B351DD37-3157-4687-9620-5D74CC1D1F64}"/>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AF8EFB1B-48D6-4008-8F4C-2DBF3983477A}"/>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550068</xdr:colOff>
      <xdr:row>9</xdr:row>
      <xdr:rowOff>38100</xdr:rowOff>
    </xdr:to>
    <xdr:pic>
      <xdr:nvPicPr>
        <xdr:cNvPr id="2" name="Picture 1">
          <a:extLst>
            <a:ext uri="{FF2B5EF4-FFF2-40B4-BE49-F238E27FC236}">
              <a16:creationId xmlns:a16="http://schemas.microsoft.com/office/drawing/2014/main" id="{132E84E9-75FA-46F4-92B7-BB305C5E4ED6}"/>
            </a:ext>
          </a:extLst>
        </xdr:cNvPr>
        <xdr:cNvPicPr>
          <a:picLocks noChangeAspect="1"/>
        </xdr:cNvPicPr>
      </xdr:nvPicPr>
      <xdr:blipFill>
        <a:blip xmlns:r="http://schemas.openxmlformats.org/officeDocument/2006/relationships" r:embed="rId1"/>
        <a:stretch>
          <a:fillRect/>
        </a:stretch>
      </xdr:blipFill>
      <xdr:spPr>
        <a:xfrm>
          <a:off x="0" y="190500"/>
          <a:ext cx="2321718" cy="1704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bin"/><Relationship Id="rId1" Type="http://schemas.openxmlformats.org/officeDocument/2006/relationships/hyperlink" Target="http://www.ajg.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0C49-264C-4910-818A-35172AA907ED}">
  <dimension ref="A1:BC29"/>
  <sheetViews>
    <sheetView tabSelected="1" workbookViewId="0">
      <selection activeCell="G25" sqref="G25"/>
    </sheetView>
  </sheetViews>
  <sheetFormatPr defaultRowHeight="15" x14ac:dyDescent="0.25"/>
  <cols>
    <col min="1" max="1" width="17" style="1" bestFit="1" customWidth="1"/>
    <col min="2" max="2" width="40.28515625" style="1" customWidth="1"/>
    <col min="3" max="3" width="17" style="1" customWidth="1"/>
    <col min="4" max="4" width="13.140625" style="1" customWidth="1"/>
    <col min="5" max="5" width="18.85546875" style="1" bestFit="1" customWidth="1"/>
    <col min="6" max="6" width="44.140625" style="1" bestFit="1" customWidth="1"/>
    <col min="7" max="7" width="20.85546875" style="1" customWidth="1"/>
    <col min="8" max="8" width="17.140625" style="1" customWidth="1"/>
    <col min="9" max="9" width="16.42578125" style="1" customWidth="1"/>
    <col min="10" max="10" width="13" style="1" customWidth="1"/>
    <col min="11" max="16384" width="9.140625" style="1"/>
  </cols>
  <sheetData>
    <row r="1" spans="1:55" customForma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customForma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customFormat="1" ht="21.75" customHeight="1" x14ac:dyDescent="0.25">
      <c r="A3" s="1"/>
      <c r="B3" s="1"/>
      <c r="C3" s="1"/>
      <c r="D3" s="12" t="s">
        <v>1138</v>
      </c>
      <c r="E3" s="12"/>
      <c r="F3" s="12"/>
      <c r="G3" s="12"/>
      <c r="H3" s="12"/>
      <c r="I3" s="12"/>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customFormat="1" ht="15" customHeight="1" x14ac:dyDescent="0.25">
      <c r="A4" s="1"/>
      <c r="B4" s="1"/>
      <c r="C4" s="12"/>
      <c r="D4" s="12"/>
      <c r="E4" s="12"/>
      <c r="F4" s="12"/>
      <c r="G4" s="12"/>
      <c r="H4" s="12"/>
      <c r="I4" s="1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customFormat="1" x14ac:dyDescent="0.25">
      <c r="A5" s="1"/>
      <c r="B5" s="1"/>
      <c r="C5" s="1"/>
      <c r="D5" s="38"/>
      <c r="E5" s="38"/>
      <c r="F5" s="38"/>
      <c r="G5" s="38"/>
      <c r="H5" s="38"/>
      <c r="I5" s="38"/>
      <c r="J5" s="3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1:55" customFormat="1" x14ac:dyDescent="0.25">
      <c r="A6" s="1"/>
      <c r="B6" s="1"/>
      <c r="C6" s="1"/>
      <c r="D6" s="38"/>
      <c r="E6" s="38"/>
      <c r="F6" s="38"/>
      <c r="G6" s="38"/>
      <c r="H6" s="38"/>
      <c r="I6" s="38"/>
      <c r="J6" s="3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5" customForma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row>
    <row r="8" spans="1:55" customForma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row>
    <row r="9" spans="1:55" customForma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row>
    <row r="10" spans="1:55" x14ac:dyDescent="0.25">
      <c r="A10" s="13" t="s">
        <v>1139</v>
      </c>
    </row>
    <row r="11" spans="1:55" x14ac:dyDescent="0.25">
      <c r="A11" s="14" t="s">
        <v>1140</v>
      </c>
    </row>
    <row r="12" spans="1:55" x14ac:dyDescent="0.25">
      <c r="A12" s="15" t="s">
        <v>1141</v>
      </c>
    </row>
    <row r="13" spans="1:55" x14ac:dyDescent="0.25">
      <c r="A13" s="15" t="s">
        <v>1142</v>
      </c>
    </row>
    <row r="14" spans="1:55" x14ac:dyDescent="0.25">
      <c r="A14" s="15" t="s">
        <v>1143</v>
      </c>
    </row>
    <row r="15" spans="1:55" x14ac:dyDescent="0.25">
      <c r="A15" s="14" t="s">
        <v>1144</v>
      </c>
    </row>
    <row r="16" spans="1:55" x14ac:dyDescent="0.25">
      <c r="A16" s="15" t="s">
        <v>1145</v>
      </c>
    </row>
    <row r="17" spans="1:55" x14ac:dyDescent="0.25">
      <c r="A17" s="15" t="s">
        <v>1146</v>
      </c>
    </row>
    <row r="18" spans="1:55" x14ac:dyDescent="0.25">
      <c r="A18" s="14" t="s">
        <v>1147</v>
      </c>
    </row>
    <row r="19" spans="1:55" x14ac:dyDescent="0.25">
      <c r="A19" t="s">
        <v>1148</v>
      </c>
    </row>
    <row r="20" spans="1:55" customForma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x14ac:dyDescent="0.25">
      <c r="A21" s="2" t="s">
        <v>1149</v>
      </c>
      <c r="B21" s="2" t="s">
        <v>1150</v>
      </c>
      <c r="C21" s="2" t="s">
        <v>1151</v>
      </c>
      <c r="D21" s="2" t="s">
        <v>1152</v>
      </c>
      <c r="E21" s="2" t="s">
        <v>1153</v>
      </c>
      <c r="F21" s="2" t="s">
        <v>1154</v>
      </c>
      <c r="G21" s="2" t="s">
        <v>1155</v>
      </c>
      <c r="H21" s="2" t="s">
        <v>1156</v>
      </c>
      <c r="I21" s="2" t="s">
        <v>1157</v>
      </c>
      <c r="J21" s="2" t="s">
        <v>1158</v>
      </c>
    </row>
    <row r="22" spans="1:55" x14ac:dyDescent="0.25">
      <c r="A22" s="16" t="str">
        <f>HYPERLINK("#'Org data'!A15","Organization data")</f>
        <v>Organization data</v>
      </c>
      <c r="B22" s="16" t="str">
        <f>HYPERLINK("#Strategy!A15","Turnover")</f>
        <v>Turnover</v>
      </c>
      <c r="C22" s="16" t="str">
        <f>HYPERLINK("#Medical!A15","Plan Details")</f>
        <v>Plan Details</v>
      </c>
      <c r="D22" s="16" t="str">
        <f>HYPERLINK("#Pharmacy!A15","Plan Details")</f>
        <v>Plan Details</v>
      </c>
      <c r="E22" s="16" t="str">
        <f>HYPERLINK("#Wellbeing!A15","Employee Wellbeing")</f>
        <v>Employee Wellbeing</v>
      </c>
      <c r="F22" s="16" t="str">
        <f>HYPERLINK("#'Leaves'!A15","Short term")</f>
        <v>Short term</v>
      </c>
      <c r="G22" s="16" t="str">
        <f>HYPERLINK("#PTO!A15","Leave programs")</f>
        <v>Leave programs</v>
      </c>
      <c r="H22" s="17" t="str">
        <f>HYPERLINK("#Retirement!A15","Retirement plans")</f>
        <v>Retirement plans</v>
      </c>
      <c r="I22" s="16" t="str">
        <f>HYPERLINK("#Miscellaneous!A15","Voluntary Benefits")</f>
        <v>Voluntary Benefits</v>
      </c>
      <c r="J22" s="16" t="str">
        <f>HYPERLINK("#'Terms of Use'!A7","Terms of Use")</f>
        <v>Terms of Use</v>
      </c>
    </row>
    <row r="23" spans="1:55" x14ac:dyDescent="0.25">
      <c r="A23" s="18"/>
      <c r="B23" s="16" t="str">
        <f>HYPERLINK("#Strategy!A49","Employee Benefit Challenges and Strategies")</f>
        <v>Employee Benefit Challenges and Strategies</v>
      </c>
      <c r="C23" s="16" t="str">
        <f>HYPERLINK("#Medical!A285","HMO")</f>
        <v>HMO</v>
      </c>
      <c r="D23" s="18"/>
      <c r="E23" s="16" t="str">
        <f>HYPERLINK("#Wellbeing!A49","Physical")</f>
        <v>Physical</v>
      </c>
      <c r="F23" s="16" t="str">
        <f>HYPERLINK("#'Leaves'!A151","Leave Administration and Absence Management")</f>
        <v>Leave Administration and Absence Management</v>
      </c>
      <c r="G23" s="16" t="str">
        <f>HYPERLINK("#PTO!A134","Holidays")</f>
        <v>Holidays</v>
      </c>
      <c r="H23" s="16" t="str">
        <f>HYPERLINK("#Retirement!A100","401(k)")</f>
        <v>401(k)</v>
      </c>
      <c r="I23" s="18"/>
      <c r="J23" s="18"/>
    </row>
    <row r="24" spans="1:55" x14ac:dyDescent="0.25">
      <c r="A24" s="18"/>
      <c r="B24" s="16" t="str">
        <f>HYPERLINK("#Strategy!A134","Technology and AI")</f>
        <v>Technology and AI</v>
      </c>
      <c r="C24" s="16" t="str">
        <f>HYPERLINK("#Medical!A455","PPO")</f>
        <v>PPO</v>
      </c>
      <c r="D24" s="18"/>
      <c r="E24" s="16" t="str">
        <f>HYPERLINK("#Wellbeing!A101","Financial")</f>
        <v>Financial</v>
      </c>
      <c r="F24" s="18"/>
      <c r="G24" s="16" t="str">
        <f>HYPERLINK("#PTO!A219","PTO Time")</f>
        <v>PTO Time</v>
      </c>
      <c r="H24" s="16" t="str">
        <f>HYPERLINK("#Retirement!A304","Secure 2.0")</f>
        <v>Secure 2.0</v>
      </c>
      <c r="I24" s="18"/>
      <c r="J24" s="18"/>
    </row>
    <row r="25" spans="1:55" x14ac:dyDescent="0.25">
      <c r="A25" s="18"/>
      <c r="B25" s="16" t="str">
        <f>HYPERLINK("#Strategy!A372","Healthcare Cost Management")</f>
        <v>Healthcare Cost Management</v>
      </c>
      <c r="C25" s="16" t="str">
        <f>HYPERLINK("#Medical!A625","EPO")</f>
        <v>EPO</v>
      </c>
      <c r="D25" s="18"/>
      <c r="E25" s="16" t="str">
        <f>HYPERLINK("#Wellbeing!A83","Career")</f>
        <v>Career</v>
      </c>
      <c r="F25" s="18"/>
      <c r="G25" s="16" t="str">
        <f>HYPERLINK("#PTO!A389","Vacation and Sick time")</f>
        <v>Vacation and Sick time</v>
      </c>
      <c r="H25" s="18"/>
      <c r="I25" s="18"/>
      <c r="J25" s="18"/>
    </row>
    <row r="26" spans="1:55" x14ac:dyDescent="0.25">
      <c r="A26" s="18"/>
      <c r="B26" s="18"/>
      <c r="C26" s="16" t="str">
        <f>HYPERLINK("#Medical!A795","CDHP HRA")</f>
        <v>CDHP HRA</v>
      </c>
      <c r="D26" s="18"/>
      <c r="E26" s="16" t="str">
        <f>HYPERLINK("#Wellbeing!A66","Emotional")</f>
        <v>Emotional</v>
      </c>
      <c r="F26" s="18"/>
      <c r="G26" s="18"/>
      <c r="H26" s="18"/>
      <c r="I26" s="18"/>
      <c r="J26" s="18"/>
    </row>
    <row r="27" spans="1:55" x14ac:dyDescent="0.25">
      <c r="A27" s="18"/>
      <c r="B27" s="18"/>
      <c r="C27" s="16" t="str">
        <f>HYPERLINK("#Medical!A931","CDHP HSA")</f>
        <v>CDHP HSA</v>
      </c>
      <c r="D27" s="18"/>
      <c r="E27" s="16" t="str">
        <f>HYPERLINK("#Wellbeing!A117","Other")</f>
        <v>Other</v>
      </c>
      <c r="F27" s="18"/>
      <c r="G27" s="18"/>
      <c r="H27" s="18"/>
      <c r="I27" s="18"/>
      <c r="J27" s="18"/>
    </row>
    <row r="28" spans="1:55" x14ac:dyDescent="0.25">
      <c r="B28" s="18"/>
      <c r="C28" s="16" t="str">
        <f>HYPERLINK("#Medical!A1067","Spending Accounts")</f>
        <v>Spending Accounts</v>
      </c>
      <c r="D28" s="18"/>
      <c r="E28" s="18"/>
      <c r="F28" s="18"/>
      <c r="G28" s="18"/>
      <c r="H28" s="18"/>
      <c r="I28" s="18"/>
      <c r="J28" s="18"/>
    </row>
    <row r="29" spans="1:55" x14ac:dyDescent="0.25">
      <c r="C29" s="16"/>
    </row>
  </sheetData>
  <mergeCells count="1">
    <mergeCell ref="D5:J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7D0D9-D58A-4DEA-A8EC-267403662E4E}">
  <dimension ref="A1:CB456"/>
  <sheetViews>
    <sheetView zoomScaleNormal="100" workbookViewId="0">
      <pane ySplit="1" topLeftCell="A429" activePane="bottomLeft" state="frozen"/>
      <selection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election pane="bottomLeft"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heetView>
  </sheetViews>
  <sheetFormatPr defaultRowHeight="15" x14ac:dyDescent="0.25"/>
  <cols>
    <col min="1" max="1" width="17.42578125" customWidth="1"/>
    <col min="3" max="3" width="22.5703125" style="24" customWidth="1"/>
    <col min="4" max="4" width="20.85546875" style="24" customWidth="1"/>
    <col min="5" max="5" width="31.5703125" style="24" customWidth="1"/>
    <col min="6" max="6" width="19.85546875" style="24" customWidth="1"/>
    <col min="7" max="7" width="19.140625" style="24" customWidth="1"/>
    <col min="8" max="8" width="18.28515625" style="24" customWidth="1"/>
    <col min="9" max="9" width="17.85546875" style="24" customWidth="1"/>
    <col min="10" max="10" width="13.28515625" style="24" customWidth="1"/>
    <col min="11" max="11" width="18.5703125" style="24" customWidth="1"/>
    <col min="12" max="13" width="18.140625" style="24" customWidth="1"/>
    <col min="14" max="14" width="15.5703125" style="24" customWidth="1"/>
    <col min="15" max="15" width="15.85546875" style="24" customWidth="1"/>
    <col min="16" max="16" width="12.85546875" style="24" customWidth="1"/>
    <col min="17" max="17" width="14" style="24" customWidth="1"/>
    <col min="18" max="18" width="9.140625" style="24"/>
    <col min="19" max="19" width="26.5703125" style="24" customWidth="1"/>
    <col min="23" max="23" width="26.140625" customWidth="1"/>
    <col min="26" max="77" width="9.140625" style="1"/>
  </cols>
  <sheetData>
    <row r="1" spans="1:80"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row>
    <row r="16" spans="1:80" s="1" customFormat="1" x14ac:dyDescent="0.25">
      <c r="A16" s="1" t="s">
        <v>880</v>
      </c>
      <c r="C16" s="22"/>
      <c r="D16" s="22"/>
      <c r="E16" s="22"/>
      <c r="F16" s="22"/>
      <c r="G16" s="22"/>
      <c r="H16" s="22"/>
      <c r="I16" s="22"/>
      <c r="J16" s="22"/>
      <c r="K16" s="22"/>
      <c r="L16" s="22"/>
      <c r="M16" s="22"/>
      <c r="N16" s="22"/>
      <c r="O16" s="22"/>
      <c r="P16" s="22"/>
      <c r="Q16" s="22"/>
      <c r="R16" s="22"/>
      <c r="S16" s="22"/>
    </row>
    <row r="17" spans="1:25" s="1" customFormat="1" x14ac:dyDescent="0.25">
      <c r="C17" s="22"/>
      <c r="D17" s="22"/>
      <c r="E17" s="22"/>
      <c r="F17" s="22"/>
      <c r="G17" s="22"/>
      <c r="H17" s="22"/>
      <c r="I17" s="22"/>
      <c r="J17" s="22"/>
      <c r="K17" s="22"/>
      <c r="L17" s="22"/>
      <c r="M17" s="22"/>
      <c r="N17" s="22"/>
      <c r="O17" s="22"/>
      <c r="P17" s="22"/>
      <c r="Q17" s="22"/>
      <c r="R17" s="22"/>
      <c r="S17" s="22"/>
    </row>
    <row r="18" spans="1:25" s="1" customFormat="1" ht="45" x14ac:dyDescent="0.25">
      <c r="A18" s="2" t="s">
        <v>0</v>
      </c>
      <c r="B18" s="2" t="s">
        <v>1</v>
      </c>
      <c r="C18" s="10" t="s">
        <v>881</v>
      </c>
      <c r="D18" s="10" t="s">
        <v>882</v>
      </c>
      <c r="E18" s="10" t="s">
        <v>537</v>
      </c>
      <c r="F18" s="30"/>
      <c r="G18" s="30"/>
      <c r="H18" s="30"/>
      <c r="I18" s="30"/>
      <c r="J18" s="30"/>
      <c r="K18" s="30"/>
      <c r="L18" s="30"/>
      <c r="M18" s="30"/>
      <c r="N18" s="30"/>
      <c r="O18" s="30"/>
      <c r="P18" s="30"/>
      <c r="Q18" s="30"/>
      <c r="R18" s="30"/>
      <c r="S18" s="30"/>
      <c r="T18" s="9"/>
      <c r="U18" s="9"/>
      <c r="V18" s="9"/>
      <c r="W18" s="9"/>
      <c r="X18" s="9"/>
      <c r="Y18" s="9"/>
    </row>
    <row r="19" spans="1:25" s="1" customFormat="1" x14ac:dyDescent="0.25">
      <c r="A19" s="3" t="s">
        <v>2</v>
      </c>
      <c r="B19" s="4">
        <v>3343</v>
      </c>
      <c r="C19" s="31">
        <v>3.4998504337421479E-2</v>
      </c>
      <c r="D19" s="31">
        <v>0.68262040083757103</v>
      </c>
      <c r="E19" s="31">
        <v>0.28238109482500751</v>
      </c>
      <c r="F19" s="32"/>
      <c r="G19" s="32"/>
      <c r="H19" s="32"/>
      <c r="I19" s="32"/>
      <c r="J19" s="32"/>
      <c r="K19" s="32"/>
      <c r="L19" s="32"/>
      <c r="M19" s="32"/>
      <c r="N19" s="32"/>
      <c r="O19" s="32"/>
      <c r="P19" s="32"/>
      <c r="Q19" s="32"/>
      <c r="R19" s="32"/>
      <c r="S19" s="32"/>
      <c r="T19" s="8"/>
      <c r="U19" s="8"/>
      <c r="V19" s="8"/>
      <c r="W19" s="8"/>
      <c r="X19" s="8"/>
      <c r="Y19" s="8"/>
    </row>
    <row r="20" spans="1:25" s="1" customFormat="1" x14ac:dyDescent="0.25">
      <c r="A20" s="6" t="s">
        <v>3</v>
      </c>
      <c r="B20" s="4">
        <v>1107</v>
      </c>
      <c r="C20" s="31">
        <v>3.7940379403794036E-2</v>
      </c>
      <c r="D20" s="31">
        <v>0.66034327009936766</v>
      </c>
      <c r="E20" s="31">
        <v>0.30171635049683831</v>
      </c>
      <c r="F20" s="32"/>
      <c r="G20" s="32"/>
      <c r="H20" s="32"/>
      <c r="I20" s="32"/>
      <c r="J20" s="32"/>
      <c r="K20" s="32"/>
      <c r="L20" s="32"/>
      <c r="M20" s="32"/>
      <c r="N20" s="32"/>
      <c r="O20" s="32"/>
      <c r="P20" s="32"/>
      <c r="Q20" s="32"/>
      <c r="R20" s="32"/>
      <c r="S20" s="32"/>
      <c r="T20" s="8"/>
      <c r="U20" s="8"/>
      <c r="V20" s="8"/>
      <c r="W20" s="8"/>
      <c r="X20" s="8"/>
      <c r="Y20" s="8"/>
    </row>
    <row r="21" spans="1:25" s="1" customFormat="1" x14ac:dyDescent="0.25">
      <c r="A21" s="6" t="s">
        <v>4</v>
      </c>
      <c r="B21" s="4">
        <v>565</v>
      </c>
      <c r="C21" s="31">
        <v>3.1858407079646017E-2</v>
      </c>
      <c r="D21" s="31">
        <v>0.6</v>
      </c>
      <c r="E21" s="31">
        <v>0.36814159292035398</v>
      </c>
      <c r="F21" s="32"/>
      <c r="G21" s="32"/>
      <c r="H21" s="32"/>
      <c r="I21" s="32"/>
      <c r="J21" s="32"/>
      <c r="K21" s="32"/>
      <c r="L21" s="32"/>
      <c r="M21" s="32"/>
      <c r="N21" s="32"/>
      <c r="O21" s="32"/>
      <c r="P21" s="32"/>
      <c r="Q21" s="32"/>
      <c r="R21" s="32"/>
      <c r="S21" s="32"/>
      <c r="T21" s="8"/>
      <c r="U21" s="8"/>
      <c r="V21" s="8"/>
      <c r="W21" s="8"/>
      <c r="X21" s="8"/>
      <c r="Y21" s="8"/>
    </row>
    <row r="22" spans="1:25" s="1" customFormat="1" x14ac:dyDescent="0.25">
      <c r="A22" s="6" t="s">
        <v>5</v>
      </c>
      <c r="B22" s="4">
        <v>686</v>
      </c>
      <c r="C22" s="31">
        <v>2.7696793002915453E-2</v>
      </c>
      <c r="D22" s="31">
        <v>0.75510204081632648</v>
      </c>
      <c r="E22" s="31">
        <v>0.21720116618075802</v>
      </c>
      <c r="F22" s="32"/>
      <c r="G22" s="32"/>
      <c r="H22" s="32"/>
      <c r="I22" s="32"/>
      <c r="J22" s="32"/>
      <c r="K22" s="32"/>
      <c r="L22" s="32"/>
      <c r="M22" s="32"/>
      <c r="N22" s="32"/>
      <c r="O22" s="32"/>
      <c r="P22" s="32"/>
      <c r="Q22" s="32"/>
      <c r="R22" s="32"/>
      <c r="S22" s="32"/>
      <c r="T22" s="8"/>
      <c r="U22" s="8"/>
      <c r="V22" s="8"/>
      <c r="W22" s="8"/>
      <c r="X22" s="8"/>
      <c r="Y22" s="8"/>
    </row>
    <row r="23" spans="1:25" s="1" customFormat="1" x14ac:dyDescent="0.25">
      <c r="A23" s="6" t="s">
        <v>6</v>
      </c>
      <c r="B23" s="4">
        <v>344</v>
      </c>
      <c r="C23" s="31">
        <v>3.1976744186046513E-2</v>
      </c>
      <c r="D23" s="31">
        <v>0.76162790697674421</v>
      </c>
      <c r="E23" s="31">
        <v>0.20639534883720931</v>
      </c>
      <c r="F23" s="32"/>
      <c r="G23" s="32"/>
      <c r="H23" s="32"/>
      <c r="I23" s="32"/>
      <c r="J23" s="32"/>
      <c r="K23" s="32"/>
      <c r="L23" s="32"/>
      <c r="M23" s="32"/>
      <c r="N23" s="32"/>
      <c r="O23" s="32"/>
      <c r="P23" s="32"/>
      <c r="Q23" s="32"/>
      <c r="R23" s="32"/>
      <c r="S23" s="32"/>
      <c r="T23" s="8"/>
      <c r="U23" s="8"/>
      <c r="V23" s="8"/>
      <c r="W23" s="8"/>
      <c r="X23" s="8"/>
      <c r="Y23" s="8"/>
    </row>
    <row r="24" spans="1:25" s="1" customFormat="1" x14ac:dyDescent="0.25">
      <c r="A24" s="6" t="s">
        <v>7</v>
      </c>
      <c r="B24" s="4">
        <v>641</v>
      </c>
      <c r="C24" s="31">
        <v>4.2121684867394697E-2</v>
      </c>
      <c r="D24" s="31">
        <v>0.67394695787831516</v>
      </c>
      <c r="E24" s="31">
        <v>0.2839313572542902</v>
      </c>
      <c r="F24" s="32"/>
      <c r="G24" s="32"/>
      <c r="H24" s="32"/>
      <c r="I24" s="32"/>
      <c r="J24" s="32"/>
      <c r="K24" s="32"/>
      <c r="L24" s="32"/>
      <c r="M24" s="32"/>
      <c r="N24" s="32"/>
      <c r="O24" s="32"/>
      <c r="P24" s="32"/>
      <c r="Q24" s="32"/>
      <c r="R24" s="32"/>
      <c r="S24" s="32"/>
      <c r="T24" s="8"/>
      <c r="U24" s="8"/>
      <c r="V24" s="8"/>
      <c r="W24" s="8"/>
      <c r="X24" s="8"/>
      <c r="Y24" s="8"/>
    </row>
    <row r="25" spans="1:25" s="1" customFormat="1" x14ac:dyDescent="0.25">
      <c r="A25" s="6" t="s">
        <v>8</v>
      </c>
      <c r="B25" s="4">
        <v>1907</v>
      </c>
      <c r="C25" s="31">
        <v>3.5658101730466699E-2</v>
      </c>
      <c r="D25" s="31">
        <v>0.6544310435238595</v>
      </c>
      <c r="E25" s="31">
        <v>0.30991085474567381</v>
      </c>
      <c r="F25" s="32"/>
      <c r="G25" s="32"/>
      <c r="H25" s="32"/>
      <c r="I25" s="32"/>
      <c r="J25" s="32"/>
      <c r="K25" s="32"/>
      <c r="L25" s="32"/>
      <c r="M25" s="32"/>
      <c r="N25" s="32"/>
      <c r="O25" s="32"/>
      <c r="P25" s="32"/>
      <c r="Q25" s="32"/>
      <c r="R25" s="32"/>
      <c r="S25" s="32"/>
      <c r="T25" s="8"/>
      <c r="U25" s="8"/>
      <c r="V25" s="8"/>
      <c r="W25" s="8"/>
      <c r="X25" s="8"/>
      <c r="Y25" s="8"/>
    </row>
    <row r="26" spans="1:25" s="1" customFormat="1" x14ac:dyDescent="0.25">
      <c r="A26" s="6" t="s">
        <v>9</v>
      </c>
      <c r="B26" s="4">
        <v>1239</v>
      </c>
      <c r="C26" s="31">
        <v>3.470540758676352E-2</v>
      </c>
      <c r="D26" s="31">
        <v>0.72154963680387407</v>
      </c>
      <c r="E26" s="31">
        <v>0.24374495560936238</v>
      </c>
      <c r="F26" s="32"/>
      <c r="G26" s="32"/>
      <c r="H26" s="32"/>
      <c r="I26" s="32"/>
      <c r="J26" s="32"/>
      <c r="K26" s="32"/>
      <c r="L26" s="32"/>
      <c r="M26" s="32"/>
      <c r="N26" s="32"/>
      <c r="O26" s="32"/>
      <c r="P26" s="32"/>
      <c r="Q26" s="32"/>
      <c r="R26" s="32"/>
      <c r="S26" s="32"/>
      <c r="T26" s="8"/>
      <c r="U26" s="8"/>
      <c r="V26" s="8"/>
      <c r="W26" s="8"/>
      <c r="X26" s="8"/>
      <c r="Y26" s="8"/>
    </row>
    <row r="27" spans="1:25" s="1" customFormat="1" x14ac:dyDescent="0.25">
      <c r="A27" s="6" t="s">
        <v>10</v>
      </c>
      <c r="B27" s="4">
        <v>865</v>
      </c>
      <c r="C27" s="31">
        <v>4.7398843930635835E-2</v>
      </c>
      <c r="D27" s="31">
        <v>0.50289017341040465</v>
      </c>
      <c r="E27" s="31">
        <v>0.44971098265895953</v>
      </c>
      <c r="F27" s="32"/>
      <c r="G27" s="32"/>
      <c r="H27" s="32"/>
      <c r="I27" s="32"/>
      <c r="J27" s="32"/>
      <c r="K27" s="32"/>
      <c r="L27" s="32"/>
      <c r="M27" s="32"/>
      <c r="N27" s="32"/>
      <c r="O27" s="32"/>
      <c r="P27" s="32"/>
      <c r="Q27" s="32"/>
      <c r="R27" s="32"/>
      <c r="S27" s="32"/>
      <c r="T27" s="8"/>
      <c r="U27" s="8"/>
      <c r="V27" s="8"/>
      <c r="W27" s="8"/>
      <c r="X27" s="8"/>
      <c r="Y27" s="8"/>
    </row>
    <row r="28" spans="1:25" s="1" customFormat="1" x14ac:dyDescent="0.25">
      <c r="A28" s="6" t="s">
        <v>11</v>
      </c>
      <c r="B28" s="4">
        <v>1304</v>
      </c>
      <c r="C28" s="31">
        <v>3.1441717791411042E-2</v>
      </c>
      <c r="D28" s="31">
        <v>0.70782208588957052</v>
      </c>
      <c r="E28" s="31">
        <v>0.2607361963190184</v>
      </c>
      <c r="F28" s="32"/>
      <c r="G28" s="32"/>
      <c r="H28" s="32"/>
      <c r="I28" s="32"/>
      <c r="J28" s="32"/>
      <c r="K28" s="32"/>
      <c r="L28" s="32"/>
      <c r="M28" s="32"/>
      <c r="N28" s="32"/>
      <c r="O28" s="32"/>
      <c r="P28" s="32"/>
      <c r="Q28" s="32"/>
      <c r="R28" s="32"/>
      <c r="S28" s="32"/>
      <c r="T28" s="8"/>
      <c r="U28" s="8"/>
      <c r="V28" s="8"/>
      <c r="W28" s="8"/>
      <c r="X28" s="8"/>
      <c r="Y28" s="8"/>
    </row>
    <row r="29" spans="1:25" s="1" customFormat="1" x14ac:dyDescent="0.25">
      <c r="A29" s="6" t="s">
        <v>12</v>
      </c>
      <c r="B29" s="4">
        <v>416</v>
      </c>
      <c r="C29" s="31">
        <v>3.3653846153846152E-2</v>
      </c>
      <c r="D29" s="31">
        <v>0.77163461538461542</v>
      </c>
      <c r="E29" s="31">
        <v>0.19471153846153846</v>
      </c>
      <c r="F29" s="32"/>
      <c r="G29" s="32"/>
      <c r="H29" s="32"/>
      <c r="I29" s="32"/>
      <c r="J29" s="32"/>
      <c r="K29" s="32"/>
      <c r="L29" s="32"/>
      <c r="M29" s="32"/>
      <c r="N29" s="32"/>
      <c r="O29" s="32"/>
      <c r="P29" s="32"/>
      <c r="Q29" s="32"/>
      <c r="R29" s="32"/>
      <c r="S29" s="32"/>
      <c r="T29" s="8"/>
      <c r="U29" s="8"/>
      <c r="V29" s="8"/>
      <c r="W29" s="8"/>
      <c r="X29" s="8"/>
      <c r="Y29" s="8"/>
    </row>
    <row r="30" spans="1:25" s="1" customFormat="1" x14ac:dyDescent="0.25">
      <c r="A30" s="6" t="s">
        <v>13</v>
      </c>
      <c r="B30" s="4">
        <v>611</v>
      </c>
      <c r="C30" s="31">
        <v>2.6186579378068741E-2</v>
      </c>
      <c r="D30" s="31">
        <v>0.80032733224222585</v>
      </c>
      <c r="E30" s="31">
        <v>0.17348608837970539</v>
      </c>
      <c r="F30" s="32"/>
      <c r="G30" s="32"/>
      <c r="H30" s="32"/>
      <c r="I30" s="32"/>
      <c r="J30" s="32"/>
      <c r="K30" s="32"/>
      <c r="L30" s="32"/>
      <c r="M30" s="32"/>
      <c r="N30" s="32"/>
      <c r="O30" s="32"/>
      <c r="P30" s="32"/>
      <c r="Q30" s="32"/>
      <c r="R30" s="32"/>
      <c r="S30" s="32"/>
      <c r="T30" s="8"/>
      <c r="U30" s="8"/>
      <c r="V30" s="8"/>
      <c r="W30" s="8"/>
      <c r="X30" s="8"/>
      <c r="Y30" s="8"/>
    </row>
    <row r="31" spans="1:25"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row>
    <row r="32" spans="1:25" s="1" customFormat="1" x14ac:dyDescent="0.25">
      <c r="C32" s="22"/>
      <c r="D32" s="22"/>
      <c r="E32" s="22"/>
      <c r="F32" s="22"/>
      <c r="G32" s="22"/>
      <c r="H32" s="22"/>
      <c r="I32" s="22"/>
      <c r="J32" s="22"/>
      <c r="K32" s="22"/>
      <c r="L32" s="22"/>
      <c r="M32" s="22"/>
      <c r="N32" s="22"/>
      <c r="O32" s="22"/>
      <c r="P32" s="22"/>
      <c r="Q32" s="22"/>
      <c r="R32" s="22"/>
      <c r="S32" s="22"/>
    </row>
    <row r="33" spans="1:25" s="1" customFormat="1" x14ac:dyDescent="0.25">
      <c r="A33" s="1" t="s">
        <v>883</v>
      </c>
      <c r="C33" s="22"/>
      <c r="D33" s="22"/>
      <c r="E33" s="22"/>
      <c r="F33" s="22"/>
      <c r="G33" s="22"/>
      <c r="H33" s="22"/>
      <c r="I33" s="22"/>
      <c r="J33" s="22"/>
      <c r="K33" s="22"/>
      <c r="L33" s="22"/>
      <c r="M33" s="22"/>
      <c r="N33" s="22"/>
      <c r="O33" s="22"/>
      <c r="P33" s="22"/>
      <c r="Q33" s="22"/>
      <c r="R33" s="22"/>
      <c r="S33" s="22"/>
    </row>
    <row r="34" spans="1:25" s="1" customFormat="1" x14ac:dyDescent="0.25">
      <c r="C34" s="22"/>
      <c r="D34" s="22"/>
      <c r="E34" s="22"/>
      <c r="F34" s="22"/>
      <c r="G34" s="22"/>
      <c r="H34" s="22"/>
      <c r="I34" s="22"/>
      <c r="J34" s="22"/>
      <c r="K34" s="22"/>
      <c r="L34" s="22"/>
      <c r="M34" s="22"/>
      <c r="N34" s="22"/>
      <c r="O34" s="22"/>
      <c r="P34" s="22"/>
      <c r="Q34" s="22"/>
      <c r="R34" s="22"/>
      <c r="S34" s="22"/>
    </row>
    <row r="35" spans="1:25" s="1" customFormat="1" x14ac:dyDescent="0.25">
      <c r="A35" s="2" t="s">
        <v>0</v>
      </c>
      <c r="B35" s="2" t="s">
        <v>1</v>
      </c>
      <c r="C35" s="10" t="s">
        <v>881</v>
      </c>
      <c r="D35" s="10" t="s">
        <v>882</v>
      </c>
      <c r="E35" s="10" t="s">
        <v>537</v>
      </c>
      <c r="F35" s="30"/>
      <c r="G35" s="30"/>
      <c r="H35" s="30"/>
      <c r="I35" s="30"/>
      <c r="J35" s="30"/>
      <c r="K35" s="30"/>
      <c r="L35" s="30"/>
      <c r="M35" s="30"/>
      <c r="N35" s="30"/>
      <c r="O35" s="30"/>
      <c r="P35" s="30"/>
      <c r="Q35" s="30"/>
      <c r="R35" s="30"/>
      <c r="S35" s="30"/>
      <c r="T35" s="9"/>
      <c r="U35" s="9"/>
      <c r="V35" s="9"/>
      <c r="W35" s="9"/>
      <c r="X35" s="9"/>
      <c r="Y35" s="9"/>
    </row>
    <row r="36" spans="1:25" s="1" customFormat="1" x14ac:dyDescent="0.25">
      <c r="A36" s="3" t="s">
        <v>2</v>
      </c>
      <c r="B36" s="4">
        <v>3135</v>
      </c>
      <c r="C36" s="31">
        <v>2.8070175438596492E-2</v>
      </c>
      <c r="D36" s="31">
        <v>0.38341307814992026</v>
      </c>
      <c r="E36" s="31">
        <v>0.58851674641148322</v>
      </c>
      <c r="F36" s="32"/>
      <c r="G36" s="32"/>
      <c r="H36" s="32"/>
      <c r="I36" s="32"/>
      <c r="J36" s="32"/>
      <c r="K36" s="32"/>
      <c r="L36" s="32"/>
      <c r="M36" s="32"/>
      <c r="N36" s="32"/>
      <c r="O36" s="32"/>
      <c r="P36" s="32"/>
      <c r="Q36" s="32"/>
      <c r="R36" s="32"/>
      <c r="S36" s="32"/>
      <c r="T36" s="8"/>
      <c r="U36" s="8"/>
      <c r="V36" s="8"/>
      <c r="W36" s="8"/>
      <c r="X36" s="8"/>
      <c r="Y36" s="8"/>
    </row>
    <row r="37" spans="1:25" s="1" customFormat="1" x14ac:dyDescent="0.25">
      <c r="A37" s="6" t="s">
        <v>3</v>
      </c>
      <c r="B37" s="4">
        <v>1061</v>
      </c>
      <c r="C37" s="31">
        <v>2.827521206409048E-2</v>
      </c>
      <c r="D37" s="31">
        <v>0.33647502356267672</v>
      </c>
      <c r="E37" s="31">
        <v>0.63524976437323277</v>
      </c>
      <c r="F37" s="32"/>
      <c r="G37" s="32"/>
      <c r="H37" s="32"/>
      <c r="I37" s="32"/>
      <c r="J37" s="32"/>
      <c r="K37" s="32"/>
      <c r="L37" s="32"/>
      <c r="M37" s="32"/>
      <c r="N37" s="32"/>
      <c r="O37" s="32"/>
      <c r="P37" s="32"/>
      <c r="Q37" s="32"/>
      <c r="R37" s="32"/>
      <c r="S37" s="32"/>
      <c r="T37" s="8"/>
      <c r="U37" s="8"/>
      <c r="V37" s="8"/>
      <c r="W37" s="8"/>
      <c r="X37" s="8"/>
      <c r="Y37" s="8"/>
    </row>
    <row r="38" spans="1:25" s="1" customFormat="1" x14ac:dyDescent="0.25">
      <c r="A38" s="6" t="s">
        <v>4</v>
      </c>
      <c r="B38" s="4">
        <v>533</v>
      </c>
      <c r="C38" s="31">
        <v>3.1894934333958722E-2</v>
      </c>
      <c r="D38" s="31">
        <v>0.34709193245778613</v>
      </c>
      <c r="E38" s="31">
        <v>0.62101313320825513</v>
      </c>
      <c r="F38" s="32"/>
      <c r="G38" s="32"/>
      <c r="H38" s="32"/>
      <c r="I38" s="32"/>
      <c r="J38" s="32"/>
      <c r="K38" s="32"/>
      <c r="L38" s="32"/>
      <c r="M38" s="32"/>
      <c r="N38" s="32"/>
      <c r="O38" s="32"/>
      <c r="P38" s="32"/>
      <c r="Q38" s="32"/>
      <c r="R38" s="32"/>
      <c r="S38" s="32"/>
      <c r="T38" s="8"/>
      <c r="U38" s="8"/>
      <c r="V38" s="8"/>
      <c r="W38" s="8"/>
      <c r="X38" s="8"/>
      <c r="Y38" s="8"/>
    </row>
    <row r="39" spans="1:25" s="1" customFormat="1" x14ac:dyDescent="0.25">
      <c r="A39" s="6" t="s">
        <v>5</v>
      </c>
      <c r="B39" s="4">
        <v>646</v>
      </c>
      <c r="C39" s="31">
        <v>2.4767801857585141E-2</v>
      </c>
      <c r="D39" s="31">
        <v>0.49845201238390091</v>
      </c>
      <c r="E39" s="31">
        <v>0.47678018575851394</v>
      </c>
      <c r="F39" s="32"/>
      <c r="G39" s="32"/>
      <c r="H39" s="32"/>
      <c r="I39" s="32"/>
      <c r="J39" s="32"/>
      <c r="K39" s="32"/>
      <c r="L39" s="32"/>
      <c r="M39" s="32"/>
      <c r="N39" s="32"/>
      <c r="O39" s="32"/>
      <c r="P39" s="32"/>
      <c r="Q39" s="32"/>
      <c r="R39" s="32"/>
      <c r="S39" s="32"/>
      <c r="T39" s="8"/>
      <c r="U39" s="8"/>
      <c r="V39" s="8"/>
      <c r="W39" s="8"/>
      <c r="X39" s="8"/>
      <c r="Y39" s="8"/>
    </row>
    <row r="40" spans="1:25" s="1" customFormat="1" x14ac:dyDescent="0.25">
      <c r="A40" s="6" t="s">
        <v>6</v>
      </c>
      <c r="B40" s="4">
        <v>330</v>
      </c>
      <c r="C40" s="31">
        <v>1.5151515151515152E-2</v>
      </c>
      <c r="D40" s="31">
        <v>0.46060606060606063</v>
      </c>
      <c r="E40" s="31">
        <v>0.52424242424242429</v>
      </c>
      <c r="F40" s="32"/>
      <c r="G40" s="32"/>
      <c r="H40" s="32"/>
      <c r="I40" s="32"/>
      <c r="J40" s="32"/>
      <c r="K40" s="32"/>
      <c r="L40" s="32"/>
      <c r="M40" s="32"/>
      <c r="N40" s="32"/>
      <c r="O40" s="32"/>
      <c r="P40" s="32"/>
      <c r="Q40" s="32"/>
      <c r="R40" s="32"/>
      <c r="S40" s="32"/>
      <c r="T40" s="8"/>
      <c r="U40" s="8"/>
      <c r="V40" s="8"/>
      <c r="W40" s="8"/>
      <c r="X40" s="8"/>
      <c r="Y40" s="8"/>
    </row>
    <row r="41" spans="1:25" s="1" customFormat="1" x14ac:dyDescent="0.25">
      <c r="A41" s="6" t="s">
        <v>7</v>
      </c>
      <c r="B41" s="4">
        <v>565</v>
      </c>
      <c r="C41" s="31">
        <v>3.5398230088495575E-2</v>
      </c>
      <c r="D41" s="31">
        <v>0.32920353982300887</v>
      </c>
      <c r="E41" s="31">
        <v>0.63539823008849561</v>
      </c>
      <c r="F41" s="32"/>
      <c r="G41" s="32"/>
      <c r="H41" s="32"/>
      <c r="I41" s="32"/>
      <c r="J41" s="32"/>
      <c r="K41" s="32"/>
      <c r="L41" s="32"/>
      <c r="M41" s="32"/>
      <c r="N41" s="32"/>
      <c r="O41" s="32"/>
      <c r="P41" s="32"/>
      <c r="Q41" s="32"/>
      <c r="R41" s="32"/>
      <c r="S41" s="32"/>
      <c r="T41" s="8"/>
      <c r="U41" s="8"/>
      <c r="V41" s="8"/>
      <c r="W41" s="8"/>
      <c r="X41" s="8"/>
      <c r="Y41" s="8"/>
    </row>
    <row r="42" spans="1:25" s="1" customFormat="1" x14ac:dyDescent="0.25">
      <c r="A42" s="6" t="s">
        <v>8</v>
      </c>
      <c r="B42" s="4">
        <v>1820</v>
      </c>
      <c r="C42" s="31">
        <v>3.1318681318681318E-2</v>
      </c>
      <c r="D42" s="31">
        <v>0.31208791208791209</v>
      </c>
      <c r="E42" s="31">
        <v>0.65659340659340659</v>
      </c>
      <c r="F42" s="32"/>
      <c r="G42" s="32"/>
      <c r="H42" s="32"/>
      <c r="I42" s="32"/>
      <c r="J42" s="32"/>
      <c r="K42" s="32"/>
      <c r="L42" s="32"/>
      <c r="M42" s="32"/>
      <c r="N42" s="32"/>
      <c r="O42" s="32"/>
      <c r="P42" s="32"/>
      <c r="Q42" s="32"/>
      <c r="R42" s="32"/>
      <c r="S42" s="32"/>
      <c r="T42" s="8"/>
      <c r="U42" s="8"/>
      <c r="V42" s="8"/>
      <c r="W42" s="8"/>
      <c r="X42" s="8"/>
      <c r="Y42" s="8"/>
    </row>
    <row r="43" spans="1:25" s="1" customFormat="1" x14ac:dyDescent="0.25">
      <c r="A43" s="6" t="s">
        <v>9</v>
      </c>
      <c r="B43" s="4">
        <v>1176</v>
      </c>
      <c r="C43" s="31">
        <v>2.2959183673469389E-2</v>
      </c>
      <c r="D43" s="31">
        <v>0.49319727891156462</v>
      </c>
      <c r="E43" s="31">
        <v>0.483843537414966</v>
      </c>
      <c r="F43" s="32"/>
      <c r="G43" s="32"/>
      <c r="H43" s="32"/>
      <c r="I43" s="32"/>
      <c r="J43" s="32"/>
      <c r="K43" s="32"/>
      <c r="L43" s="32"/>
      <c r="M43" s="32"/>
      <c r="N43" s="32"/>
      <c r="O43" s="32"/>
      <c r="P43" s="32"/>
      <c r="Q43" s="32"/>
      <c r="R43" s="32"/>
      <c r="S43" s="32"/>
      <c r="T43" s="8"/>
      <c r="U43" s="8"/>
      <c r="V43" s="8"/>
      <c r="W43" s="8"/>
      <c r="X43" s="8"/>
      <c r="Y43" s="8"/>
    </row>
    <row r="44" spans="1:25" s="1" customFormat="1" x14ac:dyDescent="0.25">
      <c r="A44" s="6" t="s">
        <v>10</v>
      </c>
      <c r="B44" s="4">
        <v>829</v>
      </c>
      <c r="C44" s="31">
        <v>3.0156815440289506E-2</v>
      </c>
      <c r="D44" s="31">
        <v>0.37153196622436668</v>
      </c>
      <c r="E44" s="31">
        <v>0.59831121833534384</v>
      </c>
      <c r="F44" s="32"/>
      <c r="G44" s="32"/>
      <c r="H44" s="32"/>
      <c r="I44" s="32"/>
      <c r="J44" s="32"/>
      <c r="K44" s="32"/>
      <c r="L44" s="32"/>
      <c r="M44" s="32"/>
      <c r="N44" s="32"/>
      <c r="O44" s="32"/>
      <c r="P44" s="32"/>
      <c r="Q44" s="32"/>
      <c r="R44" s="32"/>
      <c r="S44" s="32"/>
      <c r="T44" s="8"/>
      <c r="U44" s="8"/>
      <c r="V44" s="8"/>
      <c r="W44" s="8"/>
      <c r="X44" s="8"/>
      <c r="Y44" s="8"/>
    </row>
    <row r="45" spans="1:25" s="1" customFormat="1" x14ac:dyDescent="0.25">
      <c r="A45" s="6" t="s">
        <v>11</v>
      </c>
      <c r="B45" s="4">
        <v>1218</v>
      </c>
      <c r="C45" s="31">
        <v>3.2840722495894911E-2</v>
      </c>
      <c r="D45" s="31">
        <v>0.42200328407224957</v>
      </c>
      <c r="E45" s="31">
        <v>0.5451559934318555</v>
      </c>
      <c r="F45" s="32"/>
      <c r="G45" s="32"/>
      <c r="H45" s="32"/>
      <c r="I45" s="32"/>
      <c r="J45" s="32"/>
      <c r="K45" s="32"/>
      <c r="L45" s="32"/>
      <c r="M45" s="32"/>
      <c r="N45" s="32"/>
      <c r="O45" s="32"/>
      <c r="P45" s="32"/>
      <c r="Q45" s="32"/>
      <c r="R45" s="32"/>
      <c r="S45" s="32"/>
      <c r="T45" s="8"/>
      <c r="U45" s="8"/>
      <c r="V45" s="8"/>
      <c r="W45" s="8"/>
      <c r="X45" s="8"/>
      <c r="Y45" s="8"/>
    </row>
    <row r="46" spans="1:25" s="1" customFormat="1" x14ac:dyDescent="0.25">
      <c r="A46" s="6" t="s">
        <v>12</v>
      </c>
      <c r="B46" s="4">
        <v>390</v>
      </c>
      <c r="C46" s="31">
        <v>2.3076923076923078E-2</v>
      </c>
      <c r="D46" s="31">
        <v>0.36410256410256409</v>
      </c>
      <c r="E46" s="31">
        <v>0.61282051282051286</v>
      </c>
      <c r="F46" s="32"/>
      <c r="G46" s="32"/>
      <c r="H46" s="32"/>
      <c r="I46" s="32"/>
      <c r="J46" s="32"/>
      <c r="K46" s="32"/>
      <c r="L46" s="32"/>
      <c r="M46" s="32"/>
      <c r="N46" s="32"/>
      <c r="O46" s="32"/>
      <c r="P46" s="32"/>
      <c r="Q46" s="32"/>
      <c r="R46" s="32"/>
      <c r="S46" s="32"/>
      <c r="T46" s="8"/>
      <c r="U46" s="8"/>
      <c r="V46" s="8"/>
      <c r="W46" s="8"/>
      <c r="X46" s="8"/>
      <c r="Y46" s="8"/>
    </row>
    <row r="47" spans="1:25" s="1" customFormat="1" x14ac:dyDescent="0.25">
      <c r="A47" s="6" t="s">
        <v>13</v>
      </c>
      <c r="B47" s="4">
        <v>569</v>
      </c>
      <c r="C47" s="31">
        <v>1.9332161687170474E-2</v>
      </c>
      <c r="D47" s="31">
        <v>0.33040421792618629</v>
      </c>
      <c r="E47" s="31">
        <v>0.6502636203866432</v>
      </c>
      <c r="F47" s="32"/>
      <c r="G47" s="32"/>
      <c r="H47" s="32"/>
      <c r="I47" s="32"/>
      <c r="J47" s="32"/>
      <c r="K47" s="32"/>
      <c r="L47" s="32"/>
      <c r="M47" s="32"/>
      <c r="N47" s="32"/>
      <c r="O47" s="32"/>
      <c r="P47" s="32"/>
      <c r="Q47" s="32"/>
      <c r="R47" s="32"/>
      <c r="S47" s="32"/>
      <c r="T47" s="8"/>
      <c r="U47" s="8"/>
      <c r="V47" s="8"/>
      <c r="W47" s="8"/>
      <c r="X47" s="8"/>
      <c r="Y47" s="8"/>
    </row>
    <row r="48" spans="1:25"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row>
    <row r="49" spans="1:25" s="1" customFormat="1" x14ac:dyDescent="0.25">
      <c r="C49" s="22"/>
      <c r="D49" s="22"/>
      <c r="E49" s="22"/>
      <c r="F49" s="22"/>
      <c r="G49" s="22"/>
      <c r="H49" s="22"/>
      <c r="I49" s="22"/>
      <c r="J49" s="22"/>
      <c r="K49" s="22"/>
      <c r="L49" s="22"/>
      <c r="M49" s="22"/>
      <c r="N49" s="22"/>
      <c r="O49" s="22"/>
      <c r="P49" s="22"/>
      <c r="Q49" s="22"/>
      <c r="R49" s="22"/>
      <c r="S49" s="22"/>
    </row>
    <row r="50" spans="1:25" s="1" customFormat="1" x14ac:dyDescent="0.25">
      <c r="A50" s="1" t="s">
        <v>884</v>
      </c>
      <c r="C50" s="22"/>
      <c r="D50" s="22"/>
      <c r="E50" s="22"/>
      <c r="F50" s="22"/>
      <c r="G50" s="22"/>
      <c r="H50" s="22"/>
      <c r="I50" s="22"/>
      <c r="J50" s="22"/>
      <c r="K50" s="22"/>
      <c r="L50" s="22"/>
      <c r="M50" s="22"/>
      <c r="N50" s="22"/>
      <c r="O50" s="22"/>
      <c r="P50" s="22"/>
      <c r="Q50" s="22"/>
      <c r="R50" s="22"/>
      <c r="S50" s="22"/>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x14ac:dyDescent="0.25">
      <c r="A52" s="2" t="s">
        <v>0</v>
      </c>
      <c r="B52" s="2" t="s">
        <v>1</v>
      </c>
      <c r="C52" s="10" t="s">
        <v>881</v>
      </c>
      <c r="D52" s="10" t="s">
        <v>882</v>
      </c>
      <c r="E52" s="10" t="s">
        <v>537</v>
      </c>
      <c r="F52" s="30"/>
      <c r="G52" s="30"/>
      <c r="H52" s="30"/>
      <c r="I52" s="30"/>
      <c r="J52" s="30"/>
      <c r="K52" s="30"/>
      <c r="L52" s="30"/>
      <c r="M52" s="30"/>
      <c r="N52" s="30"/>
      <c r="O52" s="30"/>
      <c r="P52" s="30"/>
      <c r="Q52" s="30"/>
      <c r="R52" s="30"/>
      <c r="S52" s="30"/>
      <c r="T52" s="9"/>
      <c r="U52" s="9"/>
      <c r="V52" s="9"/>
      <c r="W52" s="9"/>
      <c r="X52" s="9"/>
      <c r="Y52" s="9"/>
    </row>
    <row r="53" spans="1:25" s="1" customFormat="1" x14ac:dyDescent="0.25">
      <c r="A53" s="3" t="s">
        <v>2</v>
      </c>
      <c r="B53" s="4">
        <v>3276</v>
      </c>
      <c r="C53" s="31">
        <v>2.8388278388278388E-2</v>
      </c>
      <c r="D53" s="31">
        <v>0.59340659340659341</v>
      </c>
      <c r="E53" s="31">
        <v>0.37820512820512819</v>
      </c>
      <c r="F53" s="32"/>
      <c r="G53" s="32"/>
      <c r="H53" s="32"/>
      <c r="I53" s="32"/>
      <c r="J53" s="32"/>
      <c r="K53" s="32"/>
      <c r="L53" s="32"/>
      <c r="M53" s="32"/>
      <c r="N53" s="32"/>
      <c r="O53" s="32"/>
      <c r="P53" s="32"/>
      <c r="Q53" s="32"/>
      <c r="R53" s="32"/>
      <c r="S53" s="32"/>
      <c r="T53" s="8"/>
      <c r="U53" s="8"/>
      <c r="V53" s="8"/>
      <c r="W53" s="8"/>
      <c r="X53" s="8"/>
      <c r="Y53" s="8"/>
    </row>
    <row r="54" spans="1:25" s="1" customFormat="1" x14ac:dyDescent="0.25">
      <c r="A54" s="6" t="s">
        <v>3</v>
      </c>
      <c r="B54" s="4">
        <v>1085</v>
      </c>
      <c r="C54" s="31">
        <v>2.2119815668202765E-2</v>
      </c>
      <c r="D54" s="31">
        <v>0.54285714285714282</v>
      </c>
      <c r="E54" s="31">
        <v>0.43502304147465437</v>
      </c>
      <c r="F54" s="32"/>
      <c r="G54" s="32"/>
      <c r="H54" s="32"/>
      <c r="I54" s="32"/>
      <c r="J54" s="32"/>
      <c r="K54" s="32"/>
      <c r="L54" s="32"/>
      <c r="M54" s="32"/>
      <c r="N54" s="32"/>
      <c r="O54" s="32"/>
      <c r="P54" s="32"/>
      <c r="Q54" s="32"/>
      <c r="R54" s="32"/>
      <c r="S54" s="32"/>
      <c r="T54" s="8"/>
      <c r="U54" s="8"/>
      <c r="V54" s="8"/>
      <c r="W54" s="8"/>
      <c r="X54" s="8"/>
      <c r="Y54" s="8"/>
    </row>
    <row r="55" spans="1:25" s="1" customFormat="1" x14ac:dyDescent="0.25">
      <c r="A55" s="6" t="s">
        <v>4</v>
      </c>
      <c r="B55" s="4">
        <v>557</v>
      </c>
      <c r="C55" s="31">
        <v>2.5134649910233394E-2</v>
      </c>
      <c r="D55" s="31">
        <v>0.53500897666068226</v>
      </c>
      <c r="E55" s="31">
        <v>0.4398563734290844</v>
      </c>
      <c r="F55" s="32"/>
      <c r="G55" s="32"/>
      <c r="H55" s="32"/>
      <c r="I55" s="32"/>
      <c r="J55" s="32"/>
      <c r="K55" s="32"/>
      <c r="L55" s="32"/>
      <c r="M55" s="32"/>
      <c r="N55" s="32"/>
      <c r="O55" s="32"/>
      <c r="P55" s="32"/>
      <c r="Q55" s="32"/>
      <c r="R55" s="32"/>
      <c r="S55" s="32"/>
      <c r="T55" s="8"/>
      <c r="U55" s="8"/>
      <c r="V55" s="8"/>
      <c r="W55" s="8"/>
      <c r="X55" s="8"/>
      <c r="Y55" s="8"/>
    </row>
    <row r="56" spans="1:25" s="1" customFormat="1" x14ac:dyDescent="0.25">
      <c r="A56" s="6" t="s">
        <v>5</v>
      </c>
      <c r="B56" s="4">
        <v>675</v>
      </c>
      <c r="C56" s="31">
        <v>2.3703703703703703E-2</v>
      </c>
      <c r="D56" s="31">
        <v>0.66814814814814816</v>
      </c>
      <c r="E56" s="31">
        <v>0.30814814814814817</v>
      </c>
      <c r="F56" s="32"/>
      <c r="G56" s="32"/>
      <c r="H56" s="32"/>
      <c r="I56" s="32"/>
      <c r="J56" s="32"/>
      <c r="K56" s="32"/>
      <c r="L56" s="32"/>
      <c r="M56" s="32"/>
      <c r="N56" s="32"/>
      <c r="O56" s="32"/>
      <c r="P56" s="32"/>
      <c r="Q56" s="32"/>
      <c r="R56" s="32"/>
      <c r="S56" s="32"/>
      <c r="T56" s="8"/>
      <c r="U56" s="8"/>
      <c r="V56" s="8"/>
      <c r="W56" s="8"/>
      <c r="X56" s="8"/>
      <c r="Y56" s="8"/>
    </row>
    <row r="57" spans="1:25" s="1" customFormat="1" x14ac:dyDescent="0.25">
      <c r="A57" s="6" t="s">
        <v>6</v>
      </c>
      <c r="B57" s="4">
        <v>335</v>
      </c>
      <c r="C57" s="31">
        <v>3.880597014925373E-2</v>
      </c>
      <c r="D57" s="31">
        <v>0.65373134328358207</v>
      </c>
      <c r="E57" s="31">
        <v>0.30746268656716419</v>
      </c>
      <c r="F57" s="32"/>
      <c r="G57" s="32"/>
      <c r="H57" s="32"/>
      <c r="I57" s="32"/>
      <c r="J57" s="32"/>
      <c r="K57" s="32"/>
      <c r="L57" s="32"/>
      <c r="M57" s="32"/>
      <c r="N57" s="32"/>
      <c r="O57" s="32"/>
      <c r="P57" s="32"/>
      <c r="Q57" s="32"/>
      <c r="R57" s="32"/>
      <c r="S57" s="32"/>
      <c r="T57" s="8"/>
      <c r="U57" s="8"/>
      <c r="V57" s="8"/>
      <c r="W57" s="8"/>
      <c r="X57" s="8"/>
      <c r="Y57" s="8"/>
    </row>
    <row r="58" spans="1:25" s="1" customFormat="1" x14ac:dyDescent="0.25">
      <c r="A58" s="6" t="s">
        <v>7</v>
      </c>
      <c r="B58" s="4">
        <v>624</v>
      </c>
      <c r="C58" s="31">
        <v>4.1666666666666664E-2</v>
      </c>
      <c r="D58" s="31">
        <v>0.62019230769230771</v>
      </c>
      <c r="E58" s="31">
        <v>0.33814102564102566</v>
      </c>
      <c r="F58" s="32"/>
      <c r="G58" s="32"/>
      <c r="H58" s="32"/>
      <c r="I58" s="32"/>
      <c r="J58" s="32"/>
      <c r="K58" s="32"/>
      <c r="L58" s="32"/>
      <c r="M58" s="32"/>
      <c r="N58" s="32"/>
      <c r="O58" s="32"/>
      <c r="P58" s="32"/>
      <c r="Q58" s="32"/>
      <c r="R58" s="32"/>
      <c r="S58" s="32"/>
      <c r="T58" s="8"/>
      <c r="U58" s="8"/>
      <c r="V58" s="8"/>
      <c r="W58" s="8"/>
      <c r="X58" s="8"/>
      <c r="Y58" s="8"/>
    </row>
    <row r="59" spans="1:25" s="1" customFormat="1" x14ac:dyDescent="0.25">
      <c r="A59" s="6" t="s">
        <v>8</v>
      </c>
      <c r="B59" s="4">
        <v>1881</v>
      </c>
      <c r="C59" s="31">
        <v>2.4986709197235512E-2</v>
      </c>
      <c r="D59" s="31">
        <v>0.56618819776714513</v>
      </c>
      <c r="E59" s="31">
        <v>0.40882509303561937</v>
      </c>
      <c r="F59" s="32"/>
      <c r="G59" s="32"/>
      <c r="H59" s="32"/>
      <c r="I59" s="32"/>
      <c r="J59" s="32"/>
      <c r="K59" s="32"/>
      <c r="L59" s="32"/>
      <c r="M59" s="32"/>
      <c r="N59" s="32"/>
      <c r="O59" s="32"/>
      <c r="P59" s="32"/>
      <c r="Q59" s="32"/>
      <c r="R59" s="32"/>
      <c r="S59" s="32"/>
      <c r="T59" s="8"/>
      <c r="U59" s="8"/>
      <c r="V59" s="8"/>
      <c r="W59" s="8"/>
      <c r="X59" s="8"/>
      <c r="Y59" s="8"/>
    </row>
    <row r="60" spans="1:25" s="1" customFormat="1" x14ac:dyDescent="0.25">
      <c r="A60" s="6" t="s">
        <v>9</v>
      </c>
      <c r="B60" s="4">
        <v>1213</v>
      </c>
      <c r="C60" s="31">
        <v>3.2976092333058531E-2</v>
      </c>
      <c r="D60" s="31">
        <v>0.62737015663643858</v>
      </c>
      <c r="E60" s="31">
        <v>0.33965375103050288</v>
      </c>
      <c r="F60" s="32"/>
      <c r="G60" s="32"/>
      <c r="H60" s="32"/>
      <c r="I60" s="32"/>
      <c r="J60" s="32"/>
      <c r="K60" s="32"/>
      <c r="L60" s="32"/>
      <c r="M60" s="32"/>
      <c r="N60" s="32"/>
      <c r="O60" s="32"/>
      <c r="P60" s="32"/>
      <c r="Q60" s="32"/>
      <c r="R60" s="32"/>
      <c r="S60" s="32"/>
      <c r="T60" s="8"/>
      <c r="U60" s="8"/>
      <c r="V60" s="8"/>
      <c r="W60" s="8"/>
      <c r="X60" s="8"/>
      <c r="Y60" s="8"/>
    </row>
    <row r="61" spans="1:25" s="1" customFormat="1" x14ac:dyDescent="0.25">
      <c r="A61" s="6" t="s">
        <v>10</v>
      </c>
      <c r="B61" s="4">
        <v>843</v>
      </c>
      <c r="C61" s="31">
        <v>3.3214709371292998E-2</v>
      </c>
      <c r="D61" s="31">
        <v>0.4306049822064057</v>
      </c>
      <c r="E61" s="31">
        <v>0.53618030842230135</v>
      </c>
      <c r="F61" s="32"/>
      <c r="G61" s="32"/>
      <c r="H61" s="32"/>
      <c r="I61" s="32"/>
      <c r="J61" s="32"/>
      <c r="K61" s="32"/>
      <c r="L61" s="32"/>
      <c r="M61" s="32"/>
      <c r="N61" s="32"/>
      <c r="O61" s="32"/>
      <c r="P61" s="32"/>
      <c r="Q61" s="32"/>
      <c r="R61" s="32"/>
      <c r="S61" s="32"/>
      <c r="T61" s="8"/>
      <c r="U61" s="8"/>
      <c r="V61" s="8"/>
      <c r="W61" s="8"/>
      <c r="X61" s="8"/>
      <c r="Y61" s="8"/>
    </row>
    <row r="62" spans="1:25" s="1" customFormat="1" x14ac:dyDescent="0.25">
      <c r="A62" s="6" t="s">
        <v>11</v>
      </c>
      <c r="B62" s="4">
        <v>1282</v>
      </c>
      <c r="C62" s="31">
        <v>2.6521060842433698E-2</v>
      </c>
      <c r="D62" s="31">
        <v>0.60998439937597504</v>
      </c>
      <c r="E62" s="31">
        <v>0.36349453978159124</v>
      </c>
      <c r="F62" s="32"/>
      <c r="G62" s="32"/>
      <c r="H62" s="32"/>
      <c r="I62" s="32"/>
      <c r="J62" s="32"/>
      <c r="K62" s="32"/>
      <c r="L62" s="32"/>
      <c r="M62" s="32"/>
      <c r="N62" s="32"/>
      <c r="O62" s="32"/>
      <c r="P62" s="32"/>
      <c r="Q62" s="32"/>
      <c r="R62" s="32"/>
      <c r="S62" s="32"/>
      <c r="T62" s="8"/>
      <c r="U62" s="8"/>
      <c r="V62" s="8"/>
      <c r="W62" s="8"/>
      <c r="X62" s="8"/>
      <c r="Y62" s="8"/>
    </row>
    <row r="63" spans="1:25" s="1" customFormat="1" x14ac:dyDescent="0.25">
      <c r="A63" s="6" t="s">
        <v>12</v>
      </c>
      <c r="B63" s="4">
        <v>405</v>
      </c>
      <c r="C63" s="31">
        <v>2.4691358024691357E-2</v>
      </c>
      <c r="D63" s="31">
        <v>0.67407407407407405</v>
      </c>
      <c r="E63" s="31">
        <v>0.3012345679012346</v>
      </c>
      <c r="F63" s="32"/>
      <c r="G63" s="32"/>
      <c r="H63" s="32"/>
      <c r="I63" s="32"/>
      <c r="J63" s="32"/>
      <c r="K63" s="32"/>
      <c r="L63" s="32"/>
      <c r="M63" s="32"/>
      <c r="N63" s="32"/>
      <c r="O63" s="32"/>
      <c r="P63" s="32"/>
      <c r="Q63" s="32"/>
      <c r="R63" s="32"/>
      <c r="S63" s="32"/>
      <c r="T63" s="8"/>
      <c r="U63" s="8"/>
      <c r="V63" s="8"/>
      <c r="W63" s="8"/>
      <c r="X63" s="8"/>
      <c r="Y63" s="8"/>
    </row>
    <row r="64" spans="1:25" s="1" customFormat="1" x14ac:dyDescent="0.25">
      <c r="A64" s="6" t="s">
        <v>13</v>
      </c>
      <c r="B64" s="4">
        <v>604</v>
      </c>
      <c r="C64" s="31">
        <v>2.4834437086092714E-2</v>
      </c>
      <c r="D64" s="31">
        <v>0.71192052980132448</v>
      </c>
      <c r="E64" s="31">
        <v>0.26324503311258279</v>
      </c>
      <c r="F64" s="32"/>
      <c r="G64" s="32"/>
      <c r="H64" s="32"/>
      <c r="I64" s="32"/>
      <c r="J64" s="32"/>
      <c r="K64" s="32"/>
      <c r="L64" s="32"/>
      <c r="M64" s="32"/>
      <c r="N64" s="32"/>
      <c r="O64" s="32"/>
      <c r="P64" s="32"/>
      <c r="Q64" s="32"/>
      <c r="R64" s="32"/>
      <c r="S64" s="32"/>
      <c r="T64" s="8"/>
      <c r="U64" s="8"/>
      <c r="V64" s="8"/>
      <c r="W64" s="8"/>
      <c r="X64" s="8"/>
      <c r="Y64" s="8"/>
    </row>
    <row r="65" spans="1:25"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row>
    <row r="66" spans="1:25" s="1" customFormat="1" x14ac:dyDescent="0.25">
      <c r="C66" s="22"/>
      <c r="D66" s="22"/>
      <c r="E66" s="22"/>
      <c r="F66" s="22"/>
      <c r="G66" s="22"/>
      <c r="H66" s="22"/>
      <c r="I66" s="22"/>
      <c r="J66" s="22"/>
      <c r="K66" s="22"/>
      <c r="L66" s="22"/>
      <c r="M66" s="22"/>
      <c r="N66" s="22"/>
      <c r="O66" s="22"/>
      <c r="P66" s="22"/>
      <c r="Q66" s="22"/>
      <c r="R66" s="22"/>
      <c r="S66" s="22"/>
    </row>
    <row r="67" spans="1:25" s="1" customFormat="1" x14ac:dyDescent="0.25">
      <c r="A67" s="1" t="s">
        <v>885</v>
      </c>
      <c r="C67" s="22"/>
      <c r="D67" s="22"/>
      <c r="E67" s="22"/>
      <c r="F67" s="22"/>
      <c r="G67" s="22"/>
      <c r="H67" s="22"/>
      <c r="I67" s="22"/>
      <c r="J67" s="22"/>
      <c r="K67" s="22"/>
      <c r="L67" s="22"/>
      <c r="M67" s="22"/>
      <c r="N67" s="22"/>
      <c r="O67" s="22"/>
      <c r="P67" s="22"/>
      <c r="Q67" s="22"/>
      <c r="R67" s="22"/>
      <c r="S67" s="22"/>
    </row>
    <row r="68" spans="1:25" s="1" customFormat="1" x14ac:dyDescent="0.25">
      <c r="C68" s="22"/>
      <c r="D68" s="22"/>
      <c r="E68" s="22"/>
      <c r="F68" s="22"/>
      <c r="G68" s="22"/>
      <c r="H68" s="22"/>
      <c r="I68" s="22"/>
      <c r="J68" s="22"/>
      <c r="K68" s="22"/>
      <c r="L68" s="22"/>
      <c r="M68" s="22"/>
      <c r="N68" s="22"/>
      <c r="O68" s="22"/>
      <c r="P68" s="22"/>
      <c r="Q68" s="22"/>
      <c r="R68" s="22"/>
      <c r="S68" s="22"/>
    </row>
    <row r="69" spans="1:25" s="1" customFormat="1" x14ac:dyDescent="0.25">
      <c r="A69" s="2" t="s">
        <v>0</v>
      </c>
      <c r="B69" s="2" t="s">
        <v>1</v>
      </c>
      <c r="C69" s="10" t="s">
        <v>881</v>
      </c>
      <c r="D69" s="10" t="s">
        <v>882</v>
      </c>
      <c r="E69" s="10" t="s">
        <v>537</v>
      </c>
      <c r="F69" s="30"/>
      <c r="G69" s="30"/>
      <c r="H69" s="30"/>
      <c r="I69" s="30"/>
      <c r="J69" s="30"/>
      <c r="K69" s="30"/>
      <c r="L69" s="30"/>
      <c r="M69" s="30"/>
      <c r="N69" s="30"/>
      <c r="O69" s="30"/>
      <c r="P69" s="30"/>
      <c r="Q69" s="30"/>
      <c r="R69" s="30"/>
      <c r="S69" s="30"/>
      <c r="T69" s="9"/>
      <c r="U69" s="9"/>
      <c r="V69" s="9"/>
      <c r="W69" s="9"/>
      <c r="X69" s="9"/>
      <c r="Y69" s="9"/>
    </row>
    <row r="70" spans="1:25" s="1" customFormat="1" x14ac:dyDescent="0.25">
      <c r="A70" s="3" t="s">
        <v>2</v>
      </c>
      <c r="B70" s="4">
        <v>3350</v>
      </c>
      <c r="C70" s="31">
        <v>5.8805970149253733E-2</v>
      </c>
      <c r="D70" s="31">
        <v>0.70626865671641792</v>
      </c>
      <c r="E70" s="31">
        <v>0.23492537313432835</v>
      </c>
      <c r="F70" s="32"/>
      <c r="G70" s="32"/>
      <c r="H70" s="32"/>
      <c r="I70" s="32"/>
      <c r="J70" s="32"/>
      <c r="K70" s="32"/>
      <c r="L70" s="32"/>
      <c r="M70" s="32"/>
      <c r="N70" s="32"/>
      <c r="O70" s="32"/>
      <c r="P70" s="32"/>
      <c r="Q70" s="32"/>
      <c r="R70" s="32"/>
      <c r="S70" s="32"/>
      <c r="T70" s="8"/>
      <c r="U70" s="8"/>
      <c r="V70" s="8"/>
      <c r="W70" s="8"/>
      <c r="X70" s="8"/>
      <c r="Y70" s="8"/>
    </row>
    <row r="71" spans="1:25" s="1" customFormat="1" x14ac:dyDescent="0.25">
      <c r="A71" s="6" t="s">
        <v>3</v>
      </c>
      <c r="B71" s="4">
        <v>1105</v>
      </c>
      <c r="C71" s="31">
        <v>6.1538461538461542E-2</v>
      </c>
      <c r="D71" s="31">
        <v>0.68325791855203621</v>
      </c>
      <c r="E71" s="31">
        <v>0.25520361990950224</v>
      </c>
      <c r="F71" s="32"/>
      <c r="G71" s="32"/>
      <c r="H71" s="32"/>
      <c r="I71" s="32"/>
      <c r="J71" s="32"/>
      <c r="K71" s="32"/>
      <c r="L71" s="32"/>
      <c r="M71" s="32"/>
      <c r="N71" s="32"/>
      <c r="O71" s="32"/>
      <c r="P71" s="32"/>
      <c r="Q71" s="32"/>
      <c r="R71" s="32"/>
      <c r="S71" s="32"/>
      <c r="T71" s="8"/>
      <c r="U71" s="8"/>
      <c r="V71" s="8"/>
      <c r="W71" s="8"/>
      <c r="X71" s="8"/>
      <c r="Y71" s="8"/>
    </row>
    <row r="72" spans="1:25" s="1" customFormat="1" x14ac:dyDescent="0.25">
      <c r="A72" s="6" t="s">
        <v>4</v>
      </c>
      <c r="B72" s="4">
        <v>572</v>
      </c>
      <c r="C72" s="31">
        <v>7.5174825174825169E-2</v>
      </c>
      <c r="D72" s="31">
        <v>0.6398601398601399</v>
      </c>
      <c r="E72" s="31">
        <v>0.28496503496503495</v>
      </c>
      <c r="F72" s="32"/>
      <c r="G72" s="32"/>
      <c r="H72" s="32"/>
      <c r="I72" s="32"/>
      <c r="J72" s="32"/>
      <c r="K72" s="32"/>
      <c r="L72" s="32"/>
      <c r="M72" s="32"/>
      <c r="N72" s="32"/>
      <c r="O72" s="32"/>
      <c r="P72" s="32"/>
      <c r="Q72" s="32"/>
      <c r="R72" s="32"/>
      <c r="S72" s="32"/>
      <c r="T72" s="8"/>
      <c r="U72" s="8"/>
      <c r="V72" s="8"/>
      <c r="W72" s="8"/>
      <c r="X72" s="8"/>
      <c r="Y72" s="8"/>
    </row>
    <row r="73" spans="1:25" s="1" customFormat="1" x14ac:dyDescent="0.25">
      <c r="A73" s="6" t="s">
        <v>5</v>
      </c>
      <c r="B73" s="4">
        <v>685</v>
      </c>
      <c r="C73" s="31">
        <v>4.8175182481751823E-2</v>
      </c>
      <c r="D73" s="31">
        <v>0.76642335766423353</v>
      </c>
      <c r="E73" s="31">
        <v>0.1854014598540146</v>
      </c>
      <c r="F73" s="32"/>
      <c r="G73" s="32"/>
      <c r="H73" s="32"/>
      <c r="I73" s="32"/>
      <c r="J73" s="32"/>
      <c r="K73" s="32"/>
      <c r="L73" s="32"/>
      <c r="M73" s="32"/>
      <c r="N73" s="32"/>
      <c r="O73" s="32"/>
      <c r="P73" s="32"/>
      <c r="Q73" s="32"/>
      <c r="R73" s="32"/>
      <c r="S73" s="32"/>
      <c r="T73" s="8"/>
      <c r="U73" s="8"/>
      <c r="V73" s="8"/>
      <c r="W73" s="8"/>
      <c r="X73" s="8"/>
      <c r="Y73" s="8"/>
    </row>
    <row r="74" spans="1:25" s="1" customFormat="1" x14ac:dyDescent="0.25">
      <c r="A74" s="6" t="s">
        <v>6</v>
      </c>
      <c r="B74" s="4">
        <v>341</v>
      </c>
      <c r="C74" s="31">
        <v>3.2258064516129031E-2</v>
      </c>
      <c r="D74" s="31">
        <v>0.7917888563049853</v>
      </c>
      <c r="E74" s="31">
        <v>0.17595307917888564</v>
      </c>
      <c r="F74" s="32"/>
      <c r="G74" s="32"/>
      <c r="H74" s="32"/>
      <c r="I74" s="32"/>
      <c r="J74" s="32"/>
      <c r="K74" s="32"/>
      <c r="L74" s="32"/>
      <c r="M74" s="32"/>
      <c r="N74" s="32"/>
      <c r="O74" s="32"/>
      <c r="P74" s="32"/>
      <c r="Q74" s="32"/>
      <c r="R74" s="32"/>
      <c r="S74" s="32"/>
      <c r="T74" s="8"/>
      <c r="U74" s="8"/>
      <c r="V74" s="8"/>
      <c r="W74" s="8"/>
      <c r="X74" s="8"/>
      <c r="Y74" s="8"/>
    </row>
    <row r="75" spans="1:25" s="1" customFormat="1" x14ac:dyDescent="0.25">
      <c r="A75" s="6" t="s">
        <v>7</v>
      </c>
      <c r="B75" s="4">
        <v>647</v>
      </c>
      <c r="C75" s="31">
        <v>6.4914992272024727E-2</v>
      </c>
      <c r="D75" s="31">
        <v>0.69551777434312212</v>
      </c>
      <c r="E75" s="31">
        <v>0.23956723338485317</v>
      </c>
      <c r="F75" s="32"/>
      <c r="G75" s="32"/>
      <c r="H75" s="32"/>
      <c r="I75" s="32"/>
      <c r="J75" s="32"/>
      <c r="K75" s="32"/>
      <c r="L75" s="32"/>
      <c r="M75" s="32"/>
      <c r="N75" s="32"/>
      <c r="O75" s="32"/>
      <c r="P75" s="32"/>
      <c r="Q75" s="32"/>
      <c r="R75" s="32"/>
      <c r="S75" s="32"/>
      <c r="T75" s="8"/>
      <c r="U75" s="8"/>
      <c r="V75" s="8"/>
      <c r="W75" s="8"/>
      <c r="X75" s="8"/>
      <c r="Y75" s="8"/>
    </row>
    <row r="76" spans="1:25" s="1" customFormat="1" x14ac:dyDescent="0.25">
      <c r="A76" s="6" t="s">
        <v>8</v>
      </c>
      <c r="B76" s="4">
        <v>1912</v>
      </c>
      <c r="C76" s="31">
        <v>6.0146443514644349E-2</v>
      </c>
      <c r="D76" s="31">
        <v>0.68096234309623427</v>
      </c>
      <c r="E76" s="31">
        <v>0.25889121338912136</v>
      </c>
      <c r="F76" s="32"/>
      <c r="G76" s="32"/>
      <c r="H76" s="32"/>
      <c r="I76" s="32"/>
      <c r="J76" s="32"/>
      <c r="K76" s="32"/>
      <c r="L76" s="32"/>
      <c r="M76" s="32"/>
      <c r="N76" s="32"/>
      <c r="O76" s="32"/>
      <c r="P76" s="32"/>
      <c r="Q76" s="32"/>
      <c r="R76" s="32"/>
      <c r="S76" s="32"/>
      <c r="T76" s="8"/>
      <c r="U76" s="8"/>
      <c r="V76" s="8"/>
      <c r="W76" s="8"/>
      <c r="X76" s="8"/>
      <c r="Y76" s="8"/>
    </row>
    <row r="77" spans="1:25" s="1" customFormat="1" x14ac:dyDescent="0.25">
      <c r="A77" s="6" t="s">
        <v>9</v>
      </c>
      <c r="B77" s="4">
        <v>1238</v>
      </c>
      <c r="C77" s="31">
        <v>6.1389337641357025E-2</v>
      </c>
      <c r="D77" s="31">
        <v>0.74071082390953147</v>
      </c>
      <c r="E77" s="31">
        <v>0.19789983844911146</v>
      </c>
      <c r="F77" s="32"/>
      <c r="G77" s="32"/>
      <c r="H77" s="32"/>
      <c r="I77" s="32"/>
      <c r="J77" s="32"/>
      <c r="K77" s="32"/>
      <c r="L77" s="32"/>
      <c r="M77" s="32"/>
      <c r="N77" s="32"/>
      <c r="O77" s="32"/>
      <c r="P77" s="32"/>
      <c r="Q77" s="32"/>
      <c r="R77" s="32"/>
      <c r="S77" s="32"/>
      <c r="T77" s="8"/>
      <c r="U77" s="8"/>
      <c r="V77" s="8"/>
      <c r="W77" s="8"/>
      <c r="X77" s="8"/>
      <c r="Y77" s="8"/>
    </row>
    <row r="78" spans="1:25" s="1" customFormat="1" x14ac:dyDescent="0.25">
      <c r="A78" s="6" t="s">
        <v>10</v>
      </c>
      <c r="B78" s="4">
        <v>873</v>
      </c>
      <c r="C78" s="31">
        <v>8.8201603665521197E-2</v>
      </c>
      <c r="D78" s="31">
        <v>0.53493699885452461</v>
      </c>
      <c r="E78" s="31">
        <v>0.37686139747995417</v>
      </c>
      <c r="F78" s="32"/>
      <c r="G78" s="32"/>
      <c r="H78" s="32"/>
      <c r="I78" s="32"/>
      <c r="J78" s="32"/>
      <c r="K78" s="32"/>
      <c r="L78" s="32"/>
      <c r="M78" s="32"/>
      <c r="N78" s="32"/>
      <c r="O78" s="32"/>
      <c r="P78" s="32"/>
      <c r="Q78" s="32"/>
      <c r="R78" s="32"/>
      <c r="S78" s="32"/>
      <c r="T78" s="8"/>
      <c r="U78" s="8"/>
      <c r="V78" s="8"/>
      <c r="W78" s="8"/>
      <c r="X78" s="8"/>
      <c r="Y78" s="8"/>
    </row>
    <row r="79" spans="1:25" s="1" customFormat="1" x14ac:dyDescent="0.25">
      <c r="A79" s="6" t="s">
        <v>11</v>
      </c>
      <c r="B79" s="4">
        <v>1307</v>
      </c>
      <c r="C79" s="31">
        <v>5.5087987758224939E-2</v>
      </c>
      <c r="D79" s="31">
        <v>0.7299158377964805</v>
      </c>
      <c r="E79" s="31">
        <v>0.21499617444529456</v>
      </c>
      <c r="F79" s="32"/>
      <c r="G79" s="32"/>
      <c r="H79" s="32"/>
      <c r="I79" s="32"/>
      <c r="J79" s="32"/>
      <c r="K79" s="32"/>
      <c r="L79" s="32"/>
      <c r="M79" s="32"/>
      <c r="N79" s="32"/>
      <c r="O79" s="32"/>
      <c r="P79" s="32"/>
      <c r="Q79" s="32"/>
      <c r="R79" s="32"/>
      <c r="S79" s="32"/>
      <c r="T79" s="8"/>
      <c r="U79" s="8"/>
      <c r="V79" s="8"/>
      <c r="W79" s="8"/>
      <c r="X79" s="8"/>
      <c r="Y79" s="8"/>
    </row>
    <row r="80" spans="1:25" s="1" customFormat="1" x14ac:dyDescent="0.25">
      <c r="A80" s="6" t="s">
        <v>12</v>
      </c>
      <c r="B80" s="4">
        <v>414</v>
      </c>
      <c r="C80" s="31">
        <v>3.864734299516908E-2</v>
      </c>
      <c r="D80" s="31">
        <v>0.80434782608695654</v>
      </c>
      <c r="E80" s="31">
        <v>0.1570048309178744</v>
      </c>
      <c r="F80" s="32"/>
      <c r="G80" s="32"/>
      <c r="H80" s="32"/>
      <c r="I80" s="32"/>
      <c r="J80" s="32"/>
      <c r="K80" s="32"/>
      <c r="L80" s="32"/>
      <c r="M80" s="32"/>
      <c r="N80" s="32"/>
      <c r="O80" s="32"/>
      <c r="P80" s="32"/>
      <c r="Q80" s="32"/>
      <c r="R80" s="32"/>
      <c r="S80" s="32"/>
      <c r="T80" s="8"/>
      <c r="U80" s="8"/>
      <c r="V80" s="8"/>
      <c r="W80" s="8"/>
      <c r="X80" s="8"/>
      <c r="Y80" s="8"/>
    </row>
    <row r="81" spans="1:25" s="1" customFormat="1" x14ac:dyDescent="0.25">
      <c r="A81" s="6" t="s">
        <v>13</v>
      </c>
      <c r="B81" s="4">
        <v>609</v>
      </c>
      <c r="C81" s="31">
        <v>3.7766830870279149E-2</v>
      </c>
      <c r="D81" s="31">
        <v>0.81280788177339902</v>
      </c>
      <c r="E81" s="31">
        <v>0.14942528735632185</v>
      </c>
      <c r="F81" s="32"/>
      <c r="G81" s="32"/>
      <c r="H81" s="32"/>
      <c r="I81" s="32"/>
      <c r="J81" s="32"/>
      <c r="K81" s="32"/>
      <c r="L81" s="32"/>
      <c r="M81" s="32"/>
      <c r="N81" s="32"/>
      <c r="O81" s="32"/>
      <c r="P81" s="32"/>
      <c r="Q81" s="32"/>
      <c r="R81" s="32"/>
      <c r="S81" s="32"/>
      <c r="T81" s="8"/>
      <c r="U81" s="8"/>
      <c r="V81" s="8"/>
      <c r="W81" s="8"/>
      <c r="X81" s="8"/>
      <c r="Y81" s="8"/>
    </row>
    <row r="82" spans="1:25"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1" t="s">
        <v>886</v>
      </c>
      <c r="C84" s="22"/>
      <c r="D84" s="22"/>
      <c r="E84" s="22"/>
      <c r="F84" s="22"/>
      <c r="G84" s="22"/>
      <c r="H84" s="22"/>
      <c r="I84" s="22"/>
      <c r="J84" s="22"/>
      <c r="K84" s="22"/>
      <c r="L84" s="22"/>
      <c r="M84" s="22"/>
      <c r="N84" s="22"/>
      <c r="O84" s="22"/>
      <c r="P84" s="22"/>
      <c r="Q84" s="22"/>
      <c r="R84" s="22"/>
      <c r="S84" s="22"/>
    </row>
    <row r="85" spans="1:25" s="1" customFormat="1" x14ac:dyDescent="0.25">
      <c r="C85" s="22"/>
      <c r="D85" s="22"/>
      <c r="E85" s="22"/>
      <c r="F85" s="22"/>
      <c r="G85" s="22"/>
      <c r="H85" s="22"/>
      <c r="I85" s="22"/>
      <c r="J85" s="22"/>
      <c r="K85" s="22"/>
      <c r="L85" s="22"/>
      <c r="M85" s="22"/>
      <c r="N85" s="22"/>
      <c r="O85" s="22"/>
      <c r="P85" s="22"/>
      <c r="Q85" s="22"/>
      <c r="R85" s="22"/>
      <c r="S85" s="22"/>
    </row>
    <row r="86" spans="1:25" s="1" customFormat="1" x14ac:dyDescent="0.25">
      <c r="A86" s="2" t="s">
        <v>0</v>
      </c>
      <c r="B86" s="2" t="s">
        <v>1</v>
      </c>
      <c r="C86" s="10" t="s">
        <v>881</v>
      </c>
      <c r="D86" s="10" t="s">
        <v>882</v>
      </c>
      <c r="E86" s="10" t="s">
        <v>537</v>
      </c>
      <c r="F86" s="30"/>
      <c r="G86" s="30"/>
      <c r="H86" s="30"/>
      <c r="I86" s="30"/>
      <c r="J86" s="30"/>
      <c r="K86" s="30"/>
      <c r="L86" s="30"/>
      <c r="M86" s="30"/>
      <c r="N86" s="30"/>
      <c r="O86" s="30"/>
      <c r="P86" s="30"/>
      <c r="Q86" s="30"/>
      <c r="R86" s="30"/>
      <c r="S86" s="30"/>
      <c r="T86" s="9"/>
      <c r="U86" s="9"/>
      <c r="V86" s="9"/>
      <c r="W86" s="9"/>
      <c r="X86" s="9"/>
      <c r="Y86" s="9"/>
    </row>
    <row r="87" spans="1:25" s="1" customFormat="1" x14ac:dyDescent="0.25">
      <c r="A87" s="3" t="s">
        <v>2</v>
      </c>
      <c r="B87" s="4">
        <v>3122</v>
      </c>
      <c r="C87" s="31">
        <v>8.5842408712363871E-2</v>
      </c>
      <c r="D87" s="31">
        <v>0.31390134529147984</v>
      </c>
      <c r="E87" s="31">
        <v>0.60025624599615635</v>
      </c>
      <c r="F87" s="32"/>
      <c r="G87" s="32"/>
      <c r="H87" s="32"/>
      <c r="I87" s="32"/>
      <c r="J87" s="32"/>
      <c r="K87" s="32"/>
      <c r="L87" s="32"/>
      <c r="M87" s="32"/>
      <c r="N87" s="32"/>
      <c r="O87" s="32"/>
      <c r="P87" s="32"/>
      <c r="Q87" s="32"/>
      <c r="R87" s="32"/>
      <c r="S87" s="32"/>
      <c r="T87" s="8"/>
      <c r="U87" s="8"/>
      <c r="V87" s="8"/>
      <c r="W87" s="8"/>
      <c r="X87" s="8"/>
      <c r="Y87" s="8"/>
    </row>
    <row r="88" spans="1:25" s="1" customFormat="1" x14ac:dyDescent="0.25">
      <c r="A88" s="6" t="s">
        <v>3</v>
      </c>
      <c r="B88" s="4">
        <v>1049</v>
      </c>
      <c r="C88" s="31">
        <v>8.7702573879885601E-2</v>
      </c>
      <c r="D88" s="31">
        <v>0.24880838894184937</v>
      </c>
      <c r="E88" s="31">
        <v>0.66348903717826502</v>
      </c>
      <c r="F88" s="32"/>
      <c r="G88" s="32"/>
      <c r="H88" s="32"/>
      <c r="I88" s="32"/>
      <c r="J88" s="32"/>
      <c r="K88" s="32"/>
      <c r="L88" s="32"/>
      <c r="M88" s="32"/>
      <c r="N88" s="32"/>
      <c r="O88" s="32"/>
      <c r="P88" s="32"/>
      <c r="Q88" s="32"/>
      <c r="R88" s="32"/>
      <c r="S88" s="32"/>
      <c r="T88" s="8"/>
      <c r="U88" s="8"/>
      <c r="V88" s="8"/>
      <c r="W88" s="8"/>
      <c r="X88" s="8"/>
      <c r="Y88" s="8"/>
    </row>
    <row r="89" spans="1:25" s="1" customFormat="1" x14ac:dyDescent="0.25">
      <c r="A89" s="6" t="s">
        <v>4</v>
      </c>
      <c r="B89" s="4">
        <v>538</v>
      </c>
      <c r="C89" s="31">
        <v>7.434944237918216E-2</v>
      </c>
      <c r="D89" s="31">
        <v>0.33457249070631973</v>
      </c>
      <c r="E89" s="31">
        <v>0.59107806691449816</v>
      </c>
      <c r="F89" s="32"/>
      <c r="G89" s="32"/>
      <c r="H89" s="32"/>
      <c r="I89" s="32"/>
      <c r="J89" s="32"/>
      <c r="K89" s="32"/>
      <c r="L89" s="32"/>
      <c r="M89" s="32"/>
      <c r="N89" s="32"/>
      <c r="O89" s="32"/>
      <c r="P89" s="32"/>
      <c r="Q89" s="32"/>
      <c r="R89" s="32"/>
      <c r="S89" s="32"/>
      <c r="T89" s="8"/>
      <c r="U89" s="8"/>
      <c r="V89" s="8"/>
      <c r="W89" s="8"/>
      <c r="X89" s="8"/>
      <c r="Y89" s="8"/>
    </row>
    <row r="90" spans="1:25" s="1" customFormat="1" x14ac:dyDescent="0.25">
      <c r="A90" s="6" t="s">
        <v>5</v>
      </c>
      <c r="B90" s="4">
        <v>641</v>
      </c>
      <c r="C90" s="31">
        <v>9.2043681747269887E-2</v>
      </c>
      <c r="D90" s="31">
        <v>0.32605304212168484</v>
      </c>
      <c r="E90" s="31">
        <v>0.5819032761310452</v>
      </c>
      <c r="F90" s="32"/>
      <c r="G90" s="32"/>
      <c r="H90" s="32"/>
      <c r="I90" s="32"/>
      <c r="J90" s="32"/>
      <c r="K90" s="32"/>
      <c r="L90" s="32"/>
      <c r="M90" s="32"/>
      <c r="N90" s="32"/>
      <c r="O90" s="32"/>
      <c r="P90" s="32"/>
      <c r="Q90" s="32"/>
      <c r="R90" s="32"/>
      <c r="S90" s="32"/>
      <c r="T90" s="8"/>
      <c r="U90" s="8"/>
      <c r="V90" s="8"/>
      <c r="W90" s="8"/>
      <c r="X90" s="8"/>
      <c r="Y90" s="8"/>
    </row>
    <row r="91" spans="1:25" s="1" customFormat="1" x14ac:dyDescent="0.25">
      <c r="A91" s="6" t="s">
        <v>6</v>
      </c>
      <c r="B91" s="4">
        <v>323</v>
      </c>
      <c r="C91" s="31">
        <v>7.1207430340557279E-2</v>
      </c>
      <c r="D91" s="31">
        <v>0.41176470588235292</v>
      </c>
      <c r="E91" s="31">
        <v>0.51702786377708976</v>
      </c>
      <c r="F91" s="32"/>
      <c r="G91" s="32"/>
      <c r="H91" s="32"/>
      <c r="I91" s="32"/>
      <c r="J91" s="32"/>
      <c r="K91" s="32"/>
      <c r="L91" s="32"/>
      <c r="M91" s="32"/>
      <c r="N91" s="32"/>
      <c r="O91" s="32"/>
      <c r="P91" s="32"/>
      <c r="Q91" s="32"/>
      <c r="R91" s="32"/>
      <c r="S91" s="32"/>
      <c r="T91" s="8"/>
      <c r="U91" s="8"/>
      <c r="V91" s="8"/>
      <c r="W91" s="8"/>
      <c r="X91" s="8"/>
      <c r="Y91" s="8"/>
    </row>
    <row r="92" spans="1:25" s="1" customFormat="1" x14ac:dyDescent="0.25">
      <c r="A92" s="6" t="s">
        <v>7</v>
      </c>
      <c r="B92" s="4">
        <v>571</v>
      </c>
      <c r="C92" s="31">
        <v>9.4570928196147111E-2</v>
      </c>
      <c r="D92" s="31">
        <v>0.34500875656742558</v>
      </c>
      <c r="E92" s="31">
        <v>0.56042031523642732</v>
      </c>
      <c r="F92" s="32"/>
      <c r="G92" s="32"/>
      <c r="H92" s="32"/>
      <c r="I92" s="32"/>
      <c r="J92" s="32"/>
      <c r="K92" s="32"/>
      <c r="L92" s="32"/>
      <c r="M92" s="32"/>
      <c r="N92" s="32"/>
      <c r="O92" s="32"/>
      <c r="P92" s="32"/>
      <c r="Q92" s="32"/>
      <c r="R92" s="32"/>
      <c r="S92" s="32"/>
      <c r="T92" s="8"/>
      <c r="U92" s="8"/>
      <c r="V92" s="8"/>
      <c r="W92" s="8"/>
      <c r="X92" s="8"/>
      <c r="Y92" s="8"/>
    </row>
    <row r="93" spans="1:25" s="1" customFormat="1" x14ac:dyDescent="0.25">
      <c r="A93" s="6" t="s">
        <v>8</v>
      </c>
      <c r="B93" s="4">
        <v>1807</v>
      </c>
      <c r="C93" s="31">
        <v>8.0796900940785829E-2</v>
      </c>
      <c r="D93" s="31">
        <v>0.29828444936358606</v>
      </c>
      <c r="E93" s="31">
        <v>0.62091864969562816</v>
      </c>
      <c r="F93" s="32"/>
      <c r="G93" s="32"/>
      <c r="H93" s="32"/>
      <c r="I93" s="32"/>
      <c r="J93" s="32"/>
      <c r="K93" s="32"/>
      <c r="L93" s="32"/>
      <c r="M93" s="32"/>
      <c r="N93" s="32"/>
      <c r="O93" s="32"/>
      <c r="P93" s="32"/>
      <c r="Q93" s="32"/>
      <c r="R93" s="32"/>
      <c r="S93" s="32"/>
      <c r="T93" s="8"/>
      <c r="U93" s="8"/>
      <c r="V93" s="8"/>
      <c r="W93" s="8"/>
      <c r="X93" s="8"/>
      <c r="Y93" s="8"/>
    </row>
    <row r="94" spans="1:25" s="1" customFormat="1" x14ac:dyDescent="0.25">
      <c r="A94" s="6" t="s">
        <v>9</v>
      </c>
      <c r="B94" s="4">
        <v>1162</v>
      </c>
      <c r="C94" s="31">
        <v>8.5197934595524952E-2</v>
      </c>
      <c r="D94" s="31">
        <v>0.33304647160068845</v>
      </c>
      <c r="E94" s="31">
        <v>0.58175559380378661</v>
      </c>
      <c r="F94" s="32"/>
      <c r="G94" s="32"/>
      <c r="H94" s="32"/>
      <c r="I94" s="32"/>
      <c r="J94" s="32"/>
      <c r="K94" s="32"/>
      <c r="L94" s="32"/>
      <c r="M94" s="32"/>
      <c r="N94" s="32"/>
      <c r="O94" s="32"/>
      <c r="P94" s="32"/>
      <c r="Q94" s="32"/>
      <c r="R94" s="32"/>
      <c r="S94" s="32"/>
      <c r="T94" s="8"/>
      <c r="U94" s="8"/>
      <c r="V94" s="8"/>
      <c r="W94" s="8"/>
      <c r="X94" s="8"/>
      <c r="Y94" s="8"/>
    </row>
    <row r="95" spans="1:25" s="1" customFormat="1" x14ac:dyDescent="0.25">
      <c r="A95" s="6" t="s">
        <v>10</v>
      </c>
      <c r="B95" s="4">
        <v>808</v>
      </c>
      <c r="C95" s="31">
        <v>6.5594059405940597E-2</v>
      </c>
      <c r="D95" s="31">
        <v>0.16707920792079209</v>
      </c>
      <c r="E95" s="31">
        <v>0.76732673267326734</v>
      </c>
      <c r="F95" s="32"/>
      <c r="G95" s="32"/>
      <c r="H95" s="32"/>
      <c r="I95" s="32"/>
      <c r="J95" s="32"/>
      <c r="K95" s="32"/>
      <c r="L95" s="32"/>
      <c r="M95" s="32"/>
      <c r="N95" s="32"/>
      <c r="O95" s="32"/>
      <c r="P95" s="32"/>
      <c r="Q95" s="32"/>
      <c r="R95" s="32"/>
      <c r="S95" s="32"/>
      <c r="T95" s="8"/>
      <c r="U95" s="8"/>
      <c r="V95" s="8"/>
      <c r="W95" s="8"/>
      <c r="X95" s="8"/>
      <c r="Y95" s="8"/>
    </row>
    <row r="96" spans="1:25" s="1" customFormat="1" x14ac:dyDescent="0.25">
      <c r="A96" s="6" t="s">
        <v>11</v>
      </c>
      <c r="B96" s="4">
        <v>1213</v>
      </c>
      <c r="C96" s="31">
        <v>0.1079967023907667</v>
      </c>
      <c r="D96" s="31">
        <v>0.26875515251442705</v>
      </c>
      <c r="E96" s="31">
        <v>0.62324814509480631</v>
      </c>
      <c r="F96" s="32"/>
      <c r="G96" s="32"/>
      <c r="H96" s="32"/>
      <c r="I96" s="32"/>
      <c r="J96" s="32"/>
      <c r="K96" s="32"/>
      <c r="L96" s="32"/>
      <c r="M96" s="32"/>
      <c r="N96" s="32"/>
      <c r="O96" s="32"/>
      <c r="P96" s="32"/>
      <c r="Q96" s="32"/>
      <c r="R96" s="32"/>
      <c r="S96" s="32"/>
      <c r="T96" s="8"/>
      <c r="U96" s="8"/>
      <c r="V96" s="8"/>
      <c r="W96" s="8"/>
      <c r="X96" s="8"/>
      <c r="Y96" s="8"/>
    </row>
    <row r="97" spans="1:25" s="1" customFormat="1" x14ac:dyDescent="0.25">
      <c r="A97" s="6" t="s">
        <v>12</v>
      </c>
      <c r="B97" s="4">
        <v>388</v>
      </c>
      <c r="C97" s="31">
        <v>8.7628865979381437E-2</v>
      </c>
      <c r="D97" s="31">
        <v>0.39432989690721648</v>
      </c>
      <c r="E97" s="31">
        <v>0.51804123711340211</v>
      </c>
      <c r="F97" s="32"/>
      <c r="G97" s="32"/>
      <c r="H97" s="32"/>
      <c r="I97" s="32"/>
      <c r="J97" s="32"/>
      <c r="K97" s="32"/>
      <c r="L97" s="32"/>
      <c r="M97" s="32"/>
      <c r="N97" s="32"/>
      <c r="O97" s="32"/>
      <c r="P97" s="32"/>
      <c r="Q97" s="32"/>
      <c r="R97" s="32"/>
      <c r="S97" s="32"/>
      <c r="T97" s="8"/>
      <c r="U97" s="8"/>
      <c r="V97" s="8"/>
      <c r="W97" s="8"/>
      <c r="X97" s="8"/>
      <c r="Y97" s="8"/>
    </row>
    <row r="98" spans="1:25" s="1" customFormat="1" x14ac:dyDescent="0.25">
      <c r="A98" s="6" t="s">
        <v>13</v>
      </c>
      <c r="B98" s="4">
        <v>587</v>
      </c>
      <c r="C98" s="31">
        <v>6.6439522998296419E-2</v>
      </c>
      <c r="D98" s="31">
        <v>0.54855195911413968</v>
      </c>
      <c r="E98" s="31">
        <v>0.38500851788756391</v>
      </c>
      <c r="F98" s="32"/>
      <c r="G98" s="32"/>
      <c r="H98" s="32"/>
      <c r="I98" s="32"/>
      <c r="J98" s="32"/>
      <c r="K98" s="32"/>
      <c r="L98" s="32"/>
      <c r="M98" s="32"/>
      <c r="N98" s="32"/>
      <c r="O98" s="32"/>
      <c r="P98" s="32"/>
      <c r="Q98" s="32"/>
      <c r="R98" s="32"/>
      <c r="S98" s="32"/>
      <c r="T98" s="8"/>
      <c r="U98" s="8"/>
      <c r="V98" s="8"/>
      <c r="W98" s="8"/>
      <c r="X98" s="8"/>
      <c r="Y98" s="8"/>
    </row>
    <row r="99" spans="1:25"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row>
    <row r="100" spans="1:25" s="1" customFormat="1" x14ac:dyDescent="0.25">
      <c r="C100" s="22"/>
      <c r="D100" s="22"/>
      <c r="E100" s="22"/>
      <c r="F100" s="22"/>
      <c r="G100" s="22"/>
      <c r="H100" s="22"/>
      <c r="I100" s="22"/>
      <c r="J100" s="22"/>
      <c r="K100" s="22"/>
      <c r="L100" s="22"/>
      <c r="M100" s="22"/>
      <c r="N100" s="22"/>
      <c r="O100" s="22"/>
      <c r="P100" s="22"/>
      <c r="Q100" s="22"/>
      <c r="R100" s="22"/>
      <c r="S100" s="22"/>
    </row>
    <row r="101" spans="1:25" s="1" customFormat="1" x14ac:dyDescent="0.25">
      <c r="A101" s="1" t="s">
        <v>887</v>
      </c>
      <c r="C101" s="22"/>
      <c r="D101" s="22"/>
      <c r="E101" s="22"/>
      <c r="F101" s="22"/>
      <c r="G101" s="22"/>
      <c r="H101" s="22"/>
      <c r="I101" s="22"/>
      <c r="J101" s="22"/>
      <c r="K101" s="22"/>
      <c r="L101" s="22"/>
      <c r="M101" s="22"/>
      <c r="N101" s="22"/>
      <c r="O101" s="22"/>
      <c r="P101" s="22"/>
      <c r="Q101" s="22"/>
      <c r="R101" s="22"/>
      <c r="S101" s="22"/>
    </row>
    <row r="102" spans="1:25" s="1" customFormat="1" x14ac:dyDescent="0.25">
      <c r="C102" s="22"/>
      <c r="D102" s="22"/>
      <c r="E102" s="22"/>
      <c r="F102" s="22"/>
      <c r="G102" s="22"/>
      <c r="H102" s="22"/>
      <c r="I102" s="22"/>
      <c r="J102" s="22"/>
      <c r="K102" s="22"/>
      <c r="L102" s="22"/>
      <c r="M102" s="22"/>
      <c r="N102" s="22"/>
      <c r="O102" s="22"/>
      <c r="P102" s="22"/>
      <c r="Q102" s="22"/>
      <c r="R102" s="22"/>
      <c r="S102" s="22"/>
    </row>
    <row r="103" spans="1:25" s="1" customFormat="1" x14ac:dyDescent="0.25">
      <c r="A103" s="2" t="s">
        <v>0</v>
      </c>
      <c r="B103" s="2" t="s">
        <v>1</v>
      </c>
      <c r="C103" s="10" t="s">
        <v>881</v>
      </c>
      <c r="D103" s="10" t="s">
        <v>882</v>
      </c>
      <c r="E103" s="10" t="s">
        <v>537</v>
      </c>
      <c r="F103" s="30"/>
      <c r="G103" s="30"/>
      <c r="H103" s="30"/>
      <c r="I103" s="30"/>
      <c r="J103" s="30"/>
      <c r="K103" s="30"/>
      <c r="L103" s="30"/>
      <c r="M103" s="30"/>
      <c r="N103" s="30"/>
      <c r="O103" s="30"/>
      <c r="P103" s="30"/>
      <c r="Q103" s="30"/>
      <c r="R103" s="30"/>
      <c r="S103" s="30"/>
      <c r="T103" s="9"/>
      <c r="U103" s="9"/>
      <c r="V103" s="9"/>
      <c r="W103" s="9"/>
      <c r="X103" s="9"/>
      <c r="Y103" s="9"/>
    </row>
    <row r="104" spans="1:25" s="1" customFormat="1" x14ac:dyDescent="0.25">
      <c r="A104" s="3" t="s">
        <v>2</v>
      </c>
      <c r="B104" s="4">
        <v>3116</v>
      </c>
      <c r="C104" s="31">
        <v>0.10654685494223363</v>
      </c>
      <c r="D104" s="31">
        <v>0.30872913992297818</v>
      </c>
      <c r="E104" s="31">
        <v>0.58472400513478817</v>
      </c>
      <c r="F104" s="32"/>
      <c r="G104" s="32"/>
      <c r="H104" s="32"/>
      <c r="I104" s="32"/>
      <c r="J104" s="32"/>
      <c r="K104" s="32"/>
      <c r="L104" s="32"/>
      <c r="M104" s="32"/>
      <c r="N104" s="32"/>
      <c r="O104" s="32"/>
      <c r="P104" s="32"/>
      <c r="Q104" s="32"/>
      <c r="R104" s="32"/>
      <c r="S104" s="32"/>
      <c r="T104" s="8"/>
      <c r="U104" s="8"/>
      <c r="V104" s="8"/>
      <c r="W104" s="8"/>
      <c r="X104" s="8"/>
      <c r="Y104" s="8"/>
    </row>
    <row r="105" spans="1:25" s="1" customFormat="1" x14ac:dyDescent="0.25">
      <c r="A105" s="6" t="s">
        <v>3</v>
      </c>
      <c r="B105" s="4">
        <v>1049</v>
      </c>
      <c r="C105" s="31">
        <v>0.10200190657769304</v>
      </c>
      <c r="D105" s="31">
        <v>0.25834127740705431</v>
      </c>
      <c r="E105" s="31">
        <v>0.63965681601525259</v>
      </c>
      <c r="F105" s="32"/>
      <c r="G105" s="32"/>
      <c r="H105" s="32"/>
      <c r="I105" s="32"/>
      <c r="J105" s="32"/>
      <c r="K105" s="32"/>
      <c r="L105" s="32"/>
      <c r="M105" s="32"/>
      <c r="N105" s="32"/>
      <c r="O105" s="32"/>
      <c r="P105" s="32"/>
      <c r="Q105" s="32"/>
      <c r="R105" s="32"/>
      <c r="S105" s="32"/>
      <c r="T105" s="8"/>
      <c r="U105" s="8"/>
      <c r="V105" s="8"/>
      <c r="W105" s="8"/>
      <c r="X105" s="8"/>
      <c r="Y105" s="8"/>
    </row>
    <row r="106" spans="1:25" s="1" customFormat="1" x14ac:dyDescent="0.25">
      <c r="A106" s="6" t="s">
        <v>4</v>
      </c>
      <c r="B106" s="4">
        <v>534</v>
      </c>
      <c r="C106" s="31">
        <v>0.1404494382022472</v>
      </c>
      <c r="D106" s="31">
        <v>0.3202247191011236</v>
      </c>
      <c r="E106" s="31">
        <v>0.5393258426966292</v>
      </c>
      <c r="F106" s="32"/>
      <c r="G106" s="32"/>
      <c r="H106" s="32"/>
      <c r="I106" s="32"/>
      <c r="J106" s="32"/>
      <c r="K106" s="32"/>
      <c r="L106" s="32"/>
      <c r="M106" s="32"/>
      <c r="N106" s="32"/>
      <c r="O106" s="32"/>
      <c r="P106" s="32"/>
      <c r="Q106" s="32"/>
      <c r="R106" s="32"/>
      <c r="S106" s="32"/>
      <c r="T106" s="8"/>
      <c r="U106" s="8"/>
      <c r="V106" s="8"/>
      <c r="W106" s="8"/>
      <c r="X106" s="8"/>
      <c r="Y106" s="8"/>
    </row>
    <row r="107" spans="1:25" s="1" customFormat="1" x14ac:dyDescent="0.25">
      <c r="A107" s="6" t="s">
        <v>5</v>
      </c>
      <c r="B107" s="4">
        <v>643</v>
      </c>
      <c r="C107" s="31">
        <v>9.0202177293934677E-2</v>
      </c>
      <c r="D107" s="31">
        <v>0.3452566096423017</v>
      </c>
      <c r="E107" s="31">
        <v>0.56454121306376359</v>
      </c>
      <c r="F107" s="32"/>
      <c r="G107" s="32"/>
      <c r="H107" s="32"/>
      <c r="I107" s="32"/>
      <c r="J107" s="32"/>
      <c r="K107" s="32"/>
      <c r="L107" s="32"/>
      <c r="M107" s="32"/>
      <c r="N107" s="32"/>
      <c r="O107" s="32"/>
      <c r="P107" s="32"/>
      <c r="Q107" s="32"/>
      <c r="R107" s="32"/>
      <c r="S107" s="32"/>
      <c r="T107" s="8"/>
      <c r="U107" s="8"/>
      <c r="V107" s="8"/>
      <c r="W107" s="8"/>
      <c r="X107" s="8"/>
      <c r="Y107" s="8"/>
    </row>
    <row r="108" spans="1:25" s="1" customFormat="1" x14ac:dyDescent="0.25">
      <c r="A108" s="6" t="s">
        <v>6</v>
      </c>
      <c r="B108" s="4">
        <v>317</v>
      </c>
      <c r="C108" s="31">
        <v>0.10094637223974763</v>
      </c>
      <c r="D108" s="31">
        <v>0.38485804416403785</v>
      </c>
      <c r="E108" s="31">
        <v>0.51419558359621453</v>
      </c>
      <c r="F108" s="32"/>
      <c r="G108" s="32"/>
      <c r="H108" s="32"/>
      <c r="I108" s="32"/>
      <c r="J108" s="32"/>
      <c r="K108" s="32"/>
      <c r="L108" s="32"/>
      <c r="M108" s="32"/>
      <c r="N108" s="32"/>
      <c r="O108" s="32"/>
      <c r="P108" s="32"/>
      <c r="Q108" s="32"/>
      <c r="R108" s="32"/>
      <c r="S108" s="32"/>
      <c r="T108" s="8"/>
      <c r="U108" s="8"/>
      <c r="V108" s="8"/>
      <c r="W108" s="8"/>
      <c r="X108" s="8"/>
      <c r="Y108" s="8"/>
    </row>
    <row r="109" spans="1:25" s="1" customFormat="1" x14ac:dyDescent="0.25">
      <c r="A109" s="6" t="s">
        <v>7</v>
      </c>
      <c r="B109" s="4">
        <v>573</v>
      </c>
      <c r="C109" s="31">
        <v>0.10471204188481675</v>
      </c>
      <c r="D109" s="31">
        <v>0.30715532286212915</v>
      </c>
      <c r="E109" s="31">
        <v>0.58813263525305415</v>
      </c>
      <c r="F109" s="32"/>
      <c r="G109" s="32"/>
      <c r="H109" s="32"/>
      <c r="I109" s="32"/>
      <c r="J109" s="32"/>
      <c r="K109" s="32"/>
      <c r="L109" s="32"/>
      <c r="M109" s="32"/>
      <c r="N109" s="32"/>
      <c r="O109" s="32"/>
      <c r="P109" s="32"/>
      <c r="Q109" s="32"/>
      <c r="R109" s="32"/>
      <c r="S109" s="32"/>
      <c r="T109" s="8"/>
      <c r="U109" s="8"/>
      <c r="V109" s="8"/>
      <c r="W109" s="8"/>
      <c r="X109" s="8"/>
      <c r="Y109" s="8"/>
    </row>
    <row r="110" spans="1:25" s="1" customFormat="1" x14ac:dyDescent="0.25">
      <c r="A110" s="6" t="s">
        <v>8</v>
      </c>
      <c r="B110" s="4">
        <v>1816</v>
      </c>
      <c r="C110" s="31">
        <v>0.10352422907488987</v>
      </c>
      <c r="D110" s="31">
        <v>0.28744493392070486</v>
      </c>
      <c r="E110" s="31">
        <v>0.6090308370044053</v>
      </c>
      <c r="F110" s="32"/>
      <c r="G110" s="32"/>
      <c r="H110" s="32"/>
      <c r="I110" s="32"/>
      <c r="J110" s="32"/>
      <c r="K110" s="32"/>
      <c r="L110" s="32"/>
      <c r="M110" s="32"/>
      <c r="N110" s="32"/>
      <c r="O110" s="32"/>
      <c r="P110" s="32"/>
      <c r="Q110" s="32"/>
      <c r="R110" s="32"/>
      <c r="S110" s="32"/>
      <c r="T110" s="8"/>
      <c r="U110" s="8"/>
      <c r="V110" s="8"/>
      <c r="W110" s="8"/>
      <c r="X110" s="8"/>
      <c r="Y110" s="8"/>
    </row>
    <row r="111" spans="1:25" s="1" customFormat="1" x14ac:dyDescent="0.25">
      <c r="A111" s="6" t="s">
        <v>9</v>
      </c>
      <c r="B111" s="4">
        <v>1152</v>
      </c>
      <c r="C111" s="31">
        <v>0.1032986111111111</v>
      </c>
      <c r="D111" s="31">
        <v>0.3376736111111111</v>
      </c>
      <c r="E111" s="31">
        <v>0.55902777777777779</v>
      </c>
      <c r="F111" s="32"/>
      <c r="G111" s="32"/>
      <c r="H111" s="32"/>
      <c r="I111" s="32"/>
      <c r="J111" s="32"/>
      <c r="K111" s="32"/>
      <c r="L111" s="32"/>
      <c r="M111" s="32"/>
      <c r="N111" s="32"/>
      <c r="O111" s="32"/>
      <c r="P111" s="32"/>
      <c r="Q111" s="32"/>
      <c r="R111" s="32"/>
      <c r="S111" s="32"/>
      <c r="T111" s="8"/>
      <c r="U111" s="8"/>
      <c r="V111" s="8"/>
      <c r="W111" s="8"/>
      <c r="X111" s="8"/>
      <c r="Y111" s="8"/>
    </row>
    <row r="112" spans="1:25" s="1" customFormat="1" x14ac:dyDescent="0.25">
      <c r="A112" s="6" t="s">
        <v>10</v>
      </c>
      <c r="B112" s="4">
        <v>803</v>
      </c>
      <c r="C112" s="31">
        <v>7.4719800747198001E-2</v>
      </c>
      <c r="D112" s="31">
        <v>0.16687422166874222</v>
      </c>
      <c r="E112" s="31">
        <v>0.75840597758405981</v>
      </c>
      <c r="F112" s="32"/>
      <c r="G112" s="32"/>
      <c r="H112" s="32"/>
      <c r="I112" s="32"/>
      <c r="J112" s="32"/>
      <c r="K112" s="32"/>
      <c r="L112" s="32"/>
      <c r="M112" s="32"/>
      <c r="N112" s="32"/>
      <c r="O112" s="32"/>
      <c r="P112" s="32"/>
      <c r="Q112" s="32"/>
      <c r="R112" s="32"/>
      <c r="S112" s="32"/>
      <c r="T112" s="8"/>
      <c r="U112" s="8"/>
      <c r="V112" s="8"/>
      <c r="W112" s="8"/>
      <c r="X112" s="8"/>
      <c r="Y112" s="8"/>
    </row>
    <row r="113" spans="1:25" s="1" customFormat="1" x14ac:dyDescent="0.25">
      <c r="A113" s="6" t="s">
        <v>11</v>
      </c>
      <c r="B113" s="4">
        <v>1213</v>
      </c>
      <c r="C113" s="31">
        <v>0.12943116240725475</v>
      </c>
      <c r="D113" s="31">
        <v>0.27205276174773291</v>
      </c>
      <c r="E113" s="31">
        <v>0.59851607584501232</v>
      </c>
      <c r="F113" s="32"/>
      <c r="G113" s="32"/>
      <c r="H113" s="32"/>
      <c r="I113" s="32"/>
      <c r="J113" s="32"/>
      <c r="K113" s="32"/>
      <c r="L113" s="32"/>
      <c r="M113" s="32"/>
      <c r="N113" s="32"/>
      <c r="O113" s="32"/>
      <c r="P113" s="32"/>
      <c r="Q113" s="32"/>
      <c r="R113" s="32"/>
      <c r="S113" s="32"/>
      <c r="T113" s="8"/>
      <c r="U113" s="8"/>
      <c r="V113" s="8"/>
      <c r="W113" s="8"/>
      <c r="X113" s="8"/>
      <c r="Y113" s="8"/>
    </row>
    <row r="114" spans="1:25" s="1" customFormat="1" x14ac:dyDescent="0.25">
      <c r="A114" s="6" t="s">
        <v>12</v>
      </c>
      <c r="B114" s="4">
        <v>393</v>
      </c>
      <c r="C114" s="31">
        <v>0.10941475826972011</v>
      </c>
      <c r="D114" s="31">
        <v>0.39694656488549618</v>
      </c>
      <c r="E114" s="31">
        <v>0.49363867684478374</v>
      </c>
      <c r="F114" s="32"/>
      <c r="G114" s="32"/>
      <c r="H114" s="32"/>
      <c r="I114" s="32"/>
      <c r="J114" s="32"/>
      <c r="K114" s="32"/>
      <c r="L114" s="32"/>
      <c r="M114" s="32"/>
      <c r="N114" s="32"/>
      <c r="O114" s="32"/>
      <c r="P114" s="32"/>
      <c r="Q114" s="32"/>
      <c r="R114" s="32"/>
      <c r="S114" s="32"/>
      <c r="T114" s="8"/>
      <c r="U114" s="8"/>
      <c r="V114" s="8"/>
      <c r="W114" s="8"/>
      <c r="X114" s="8"/>
      <c r="Y114" s="8"/>
    </row>
    <row r="115" spans="1:25" s="1" customFormat="1" x14ac:dyDescent="0.25">
      <c r="A115" s="6" t="s">
        <v>13</v>
      </c>
      <c r="B115" s="4">
        <v>584</v>
      </c>
      <c r="C115" s="31">
        <v>0.10616438356164383</v>
      </c>
      <c r="D115" s="31">
        <v>0.50856164383561642</v>
      </c>
      <c r="E115" s="31">
        <v>0.38527397260273971</v>
      </c>
      <c r="F115" s="32"/>
      <c r="G115" s="32"/>
      <c r="H115" s="32"/>
      <c r="I115" s="32"/>
      <c r="J115" s="32"/>
      <c r="K115" s="32"/>
      <c r="L115" s="32"/>
      <c r="M115" s="32"/>
      <c r="N115" s="32"/>
      <c r="O115" s="32"/>
      <c r="P115" s="32"/>
      <c r="Q115" s="32"/>
      <c r="R115" s="32"/>
      <c r="S115" s="32"/>
      <c r="T115" s="8"/>
      <c r="U115" s="8"/>
      <c r="V115" s="8"/>
      <c r="W115" s="8"/>
      <c r="X115" s="8"/>
      <c r="Y115" s="8"/>
    </row>
    <row r="116" spans="1:25"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A118" s="1" t="s">
        <v>888</v>
      </c>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x14ac:dyDescent="0.25">
      <c r="A120" s="2" t="s">
        <v>0</v>
      </c>
      <c r="B120" s="2" t="s">
        <v>1</v>
      </c>
      <c r="C120" s="10" t="s">
        <v>881</v>
      </c>
      <c r="D120" s="10" t="s">
        <v>882</v>
      </c>
      <c r="E120" s="10" t="s">
        <v>537</v>
      </c>
      <c r="F120" s="30"/>
      <c r="G120" s="30"/>
      <c r="H120" s="30"/>
      <c r="I120" s="30"/>
      <c r="J120" s="30"/>
      <c r="K120" s="30"/>
      <c r="L120" s="30"/>
      <c r="M120" s="30"/>
      <c r="N120" s="30"/>
      <c r="O120" s="30"/>
      <c r="P120" s="30"/>
      <c r="Q120" s="30"/>
      <c r="R120" s="30"/>
      <c r="S120" s="30"/>
      <c r="T120" s="9"/>
      <c r="U120" s="9"/>
      <c r="V120" s="9"/>
      <c r="W120" s="9"/>
      <c r="X120" s="9"/>
      <c r="Y120" s="9"/>
    </row>
    <row r="121" spans="1:25" s="1" customFormat="1" x14ac:dyDescent="0.25">
      <c r="A121" s="3" t="s">
        <v>2</v>
      </c>
      <c r="B121" s="4">
        <v>2986</v>
      </c>
      <c r="C121" s="31">
        <v>4.3536503683858007E-3</v>
      </c>
      <c r="D121" s="31">
        <v>0.10381781647689216</v>
      </c>
      <c r="E121" s="31">
        <v>0.89182853315472199</v>
      </c>
      <c r="F121" s="32"/>
      <c r="G121" s="32"/>
      <c r="H121" s="32"/>
      <c r="I121" s="32"/>
      <c r="J121" s="32"/>
      <c r="K121" s="32"/>
      <c r="L121" s="32"/>
      <c r="M121" s="32"/>
      <c r="N121" s="32"/>
      <c r="O121" s="32"/>
      <c r="P121" s="32"/>
      <c r="Q121" s="32"/>
      <c r="R121" s="32"/>
      <c r="S121" s="32"/>
      <c r="T121" s="8"/>
      <c r="U121" s="8"/>
      <c r="V121" s="8"/>
      <c r="W121" s="8"/>
      <c r="X121" s="8"/>
      <c r="Y121" s="8"/>
    </row>
    <row r="122" spans="1:25" s="1" customFormat="1" x14ac:dyDescent="0.25">
      <c r="A122" s="6" t="s">
        <v>3</v>
      </c>
      <c r="B122" s="4">
        <v>1032</v>
      </c>
      <c r="C122" s="31">
        <v>9.6899224806201549E-4</v>
      </c>
      <c r="D122" s="31">
        <v>8.4302325581395346E-2</v>
      </c>
      <c r="E122" s="31">
        <v>0.9147286821705426</v>
      </c>
      <c r="F122" s="32"/>
      <c r="G122" s="32"/>
      <c r="H122" s="32"/>
      <c r="I122" s="32"/>
      <c r="J122" s="32"/>
      <c r="K122" s="32"/>
      <c r="L122" s="32"/>
      <c r="M122" s="32"/>
      <c r="N122" s="32"/>
      <c r="O122" s="32"/>
      <c r="P122" s="32"/>
      <c r="Q122" s="32"/>
      <c r="R122" s="32"/>
      <c r="S122" s="32"/>
      <c r="T122" s="8"/>
      <c r="U122" s="8"/>
      <c r="V122" s="8"/>
      <c r="W122" s="8"/>
      <c r="X122" s="8"/>
      <c r="Y122" s="8"/>
    </row>
    <row r="123" spans="1:25" s="1" customFormat="1" x14ac:dyDescent="0.25">
      <c r="A123" s="6" t="s">
        <v>4</v>
      </c>
      <c r="B123" s="4">
        <v>520</v>
      </c>
      <c r="C123" s="31">
        <v>3.8461538461538464E-3</v>
      </c>
      <c r="D123" s="31">
        <v>0.14423076923076922</v>
      </c>
      <c r="E123" s="31">
        <v>0.85192307692307689</v>
      </c>
      <c r="F123" s="32"/>
      <c r="G123" s="32"/>
      <c r="H123" s="32"/>
      <c r="I123" s="32"/>
      <c r="J123" s="32"/>
      <c r="K123" s="32"/>
      <c r="L123" s="32"/>
      <c r="M123" s="32"/>
      <c r="N123" s="32"/>
      <c r="O123" s="32"/>
      <c r="P123" s="32"/>
      <c r="Q123" s="32"/>
      <c r="R123" s="32"/>
      <c r="S123" s="32"/>
      <c r="T123" s="8"/>
      <c r="U123" s="8"/>
      <c r="V123" s="8"/>
      <c r="W123" s="8"/>
      <c r="X123" s="8"/>
      <c r="Y123" s="8"/>
    </row>
    <row r="124" spans="1:25" s="1" customFormat="1" x14ac:dyDescent="0.25">
      <c r="A124" s="6" t="s">
        <v>5</v>
      </c>
      <c r="B124" s="4">
        <v>618</v>
      </c>
      <c r="C124" s="31">
        <v>9.7087378640776691E-3</v>
      </c>
      <c r="D124" s="31">
        <v>7.7669902912621352E-2</v>
      </c>
      <c r="E124" s="31">
        <v>0.91262135922330101</v>
      </c>
      <c r="F124" s="32"/>
      <c r="G124" s="32"/>
      <c r="H124" s="32"/>
      <c r="I124" s="32"/>
      <c r="J124" s="32"/>
      <c r="K124" s="32"/>
      <c r="L124" s="32"/>
      <c r="M124" s="32"/>
      <c r="N124" s="32"/>
      <c r="O124" s="32"/>
      <c r="P124" s="32"/>
      <c r="Q124" s="32"/>
      <c r="R124" s="32"/>
      <c r="S124" s="32"/>
      <c r="T124" s="8"/>
      <c r="U124" s="8"/>
      <c r="V124" s="8"/>
      <c r="W124" s="8"/>
      <c r="X124" s="8"/>
      <c r="Y124" s="8"/>
    </row>
    <row r="125" spans="1:25" s="1" customFormat="1" x14ac:dyDescent="0.25">
      <c r="A125" s="6" t="s">
        <v>6</v>
      </c>
      <c r="B125" s="4">
        <v>304</v>
      </c>
      <c r="C125" s="31">
        <v>6.5789473684210523E-3</v>
      </c>
      <c r="D125" s="31">
        <v>0.12171052631578948</v>
      </c>
      <c r="E125" s="31">
        <v>0.87171052631578949</v>
      </c>
      <c r="F125" s="32"/>
      <c r="G125" s="32"/>
      <c r="H125" s="32"/>
      <c r="I125" s="32"/>
      <c r="J125" s="32"/>
      <c r="K125" s="32"/>
      <c r="L125" s="32"/>
      <c r="M125" s="32"/>
      <c r="N125" s="32"/>
      <c r="O125" s="32"/>
      <c r="P125" s="32"/>
      <c r="Q125" s="32"/>
      <c r="R125" s="32"/>
      <c r="S125" s="32"/>
      <c r="T125" s="8"/>
      <c r="U125" s="8"/>
      <c r="V125" s="8"/>
      <c r="W125" s="8"/>
      <c r="X125" s="8"/>
      <c r="Y125" s="8"/>
    </row>
    <row r="126" spans="1:25" s="1" customFormat="1" x14ac:dyDescent="0.25">
      <c r="A126" s="6" t="s">
        <v>7</v>
      </c>
      <c r="B126" s="4">
        <v>512</v>
      </c>
      <c r="C126" s="31">
        <v>3.90625E-3</v>
      </c>
      <c r="D126" s="31">
        <v>0.123046875</v>
      </c>
      <c r="E126" s="31">
        <v>0.873046875</v>
      </c>
      <c r="F126" s="32"/>
      <c r="G126" s="32"/>
      <c r="H126" s="32"/>
      <c r="I126" s="32"/>
      <c r="J126" s="32"/>
      <c r="K126" s="32"/>
      <c r="L126" s="32"/>
      <c r="M126" s="32"/>
      <c r="N126" s="32"/>
      <c r="O126" s="32"/>
      <c r="P126" s="32"/>
      <c r="Q126" s="32"/>
      <c r="R126" s="32"/>
      <c r="S126" s="32"/>
      <c r="T126" s="8"/>
      <c r="U126" s="8"/>
      <c r="V126" s="8"/>
      <c r="W126" s="8"/>
      <c r="X126" s="8"/>
      <c r="Y126" s="8"/>
    </row>
    <row r="127" spans="1:25" s="1" customFormat="1" x14ac:dyDescent="0.25">
      <c r="A127" s="6" t="s">
        <v>8</v>
      </c>
      <c r="B127" s="4">
        <v>1771</v>
      </c>
      <c r="C127" s="31">
        <v>4.517221908526256E-3</v>
      </c>
      <c r="D127" s="31">
        <v>0.10107284020327499</v>
      </c>
      <c r="E127" s="31">
        <v>0.89440993788819878</v>
      </c>
      <c r="F127" s="32"/>
      <c r="G127" s="32"/>
      <c r="H127" s="32"/>
      <c r="I127" s="32"/>
      <c r="J127" s="32"/>
      <c r="K127" s="32"/>
      <c r="L127" s="32"/>
      <c r="M127" s="32"/>
      <c r="N127" s="32"/>
      <c r="O127" s="32"/>
      <c r="P127" s="32"/>
      <c r="Q127" s="32"/>
      <c r="R127" s="32"/>
      <c r="S127" s="32"/>
      <c r="T127" s="8"/>
      <c r="U127" s="8"/>
      <c r="V127" s="8"/>
      <c r="W127" s="8"/>
      <c r="X127" s="8"/>
      <c r="Y127" s="8"/>
    </row>
    <row r="128" spans="1:25" s="1" customFormat="1" x14ac:dyDescent="0.25">
      <c r="A128" s="6" t="s">
        <v>9</v>
      </c>
      <c r="B128" s="4">
        <v>1113</v>
      </c>
      <c r="C128" s="31">
        <v>3.5938903863432167E-3</v>
      </c>
      <c r="D128" s="31">
        <v>0.11230907457322552</v>
      </c>
      <c r="E128" s="31">
        <v>0.88409703504043125</v>
      </c>
      <c r="F128" s="32"/>
      <c r="G128" s="32"/>
      <c r="H128" s="32"/>
      <c r="I128" s="32"/>
      <c r="J128" s="32"/>
      <c r="K128" s="32"/>
      <c r="L128" s="32"/>
      <c r="M128" s="32"/>
      <c r="N128" s="32"/>
      <c r="O128" s="32"/>
      <c r="P128" s="32"/>
      <c r="Q128" s="32"/>
      <c r="R128" s="32"/>
      <c r="S128" s="32"/>
      <c r="T128" s="8"/>
      <c r="U128" s="8"/>
      <c r="V128" s="8"/>
      <c r="W128" s="8"/>
      <c r="X128" s="8"/>
      <c r="Y128" s="8"/>
    </row>
    <row r="129" spans="1:25" s="1" customFormat="1" x14ac:dyDescent="0.25">
      <c r="A129" s="6" t="s">
        <v>10</v>
      </c>
      <c r="B129" s="4">
        <v>778</v>
      </c>
      <c r="C129" s="31">
        <v>1.2853470437017994E-3</v>
      </c>
      <c r="D129" s="31">
        <v>3.7275064267352186E-2</v>
      </c>
      <c r="E129" s="31">
        <v>0.96143958868894597</v>
      </c>
      <c r="F129" s="32"/>
      <c r="G129" s="32"/>
      <c r="H129" s="32"/>
      <c r="I129" s="32"/>
      <c r="J129" s="32"/>
      <c r="K129" s="32"/>
      <c r="L129" s="32"/>
      <c r="M129" s="32"/>
      <c r="N129" s="32"/>
      <c r="O129" s="32"/>
      <c r="P129" s="32"/>
      <c r="Q129" s="32"/>
      <c r="R129" s="32"/>
      <c r="S129" s="32"/>
      <c r="T129" s="8"/>
      <c r="U129" s="8"/>
      <c r="V129" s="8"/>
      <c r="W129" s="8"/>
      <c r="X129" s="8"/>
      <c r="Y129" s="8"/>
    </row>
    <row r="130" spans="1:25" s="1" customFormat="1" x14ac:dyDescent="0.25">
      <c r="A130" s="6" t="s">
        <v>11</v>
      </c>
      <c r="B130" s="4">
        <v>1161</v>
      </c>
      <c r="C130" s="31">
        <v>5.1679586563307496E-3</v>
      </c>
      <c r="D130" s="31">
        <v>7.407407407407407E-2</v>
      </c>
      <c r="E130" s="31">
        <v>0.92075796726959513</v>
      </c>
      <c r="F130" s="32"/>
      <c r="G130" s="32"/>
      <c r="H130" s="32"/>
      <c r="I130" s="32"/>
      <c r="J130" s="32"/>
      <c r="K130" s="32"/>
      <c r="L130" s="32"/>
      <c r="M130" s="32"/>
      <c r="N130" s="32"/>
      <c r="O130" s="32"/>
      <c r="P130" s="32"/>
      <c r="Q130" s="32"/>
      <c r="R130" s="32"/>
      <c r="S130" s="32"/>
      <c r="T130" s="8"/>
      <c r="U130" s="8"/>
      <c r="V130" s="8"/>
      <c r="W130" s="8"/>
      <c r="X130" s="8"/>
      <c r="Y130" s="8"/>
    </row>
    <row r="131" spans="1:25" s="1" customFormat="1" x14ac:dyDescent="0.25">
      <c r="A131" s="6" t="s">
        <v>12</v>
      </c>
      <c r="B131" s="4">
        <v>370</v>
      </c>
      <c r="C131" s="31">
        <v>2.7027027027027029E-3</v>
      </c>
      <c r="D131" s="31">
        <v>0.11081081081081082</v>
      </c>
      <c r="E131" s="31">
        <v>0.88648648648648654</v>
      </c>
      <c r="F131" s="32"/>
      <c r="G131" s="32"/>
      <c r="H131" s="32"/>
      <c r="I131" s="32"/>
      <c r="J131" s="32"/>
      <c r="K131" s="32"/>
      <c r="L131" s="32"/>
      <c r="M131" s="32"/>
      <c r="N131" s="32"/>
      <c r="O131" s="32"/>
      <c r="P131" s="32"/>
      <c r="Q131" s="32"/>
      <c r="R131" s="32"/>
      <c r="S131" s="32"/>
      <c r="T131" s="8"/>
      <c r="U131" s="8"/>
      <c r="V131" s="8"/>
      <c r="W131" s="8"/>
      <c r="X131" s="8"/>
      <c r="Y131" s="8"/>
    </row>
    <row r="132" spans="1:25" s="1" customFormat="1" x14ac:dyDescent="0.25">
      <c r="A132" s="6" t="s">
        <v>13</v>
      </c>
      <c r="B132" s="4">
        <v>559</v>
      </c>
      <c r="C132" s="31">
        <v>5.3667262969588547E-3</v>
      </c>
      <c r="D132" s="31">
        <v>0.24508050089445438</v>
      </c>
      <c r="E132" s="31">
        <v>0.74955277280858679</v>
      </c>
      <c r="F132" s="32"/>
      <c r="G132" s="32"/>
      <c r="H132" s="32"/>
      <c r="I132" s="32"/>
      <c r="J132" s="32"/>
      <c r="K132" s="32"/>
      <c r="L132" s="32"/>
      <c r="M132" s="32"/>
      <c r="N132" s="32"/>
      <c r="O132" s="32"/>
      <c r="P132" s="32"/>
      <c r="Q132" s="32"/>
      <c r="R132" s="32"/>
      <c r="S132" s="32"/>
      <c r="T132" s="8"/>
      <c r="U132" s="8"/>
      <c r="V132" s="8"/>
      <c r="W132" s="8"/>
      <c r="X132" s="8"/>
      <c r="Y132" s="8"/>
    </row>
    <row r="133" spans="1:25"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row>
    <row r="134" spans="1:25" s="1" customFormat="1" x14ac:dyDescent="0.25">
      <c r="C134" s="22"/>
      <c r="D134" s="22"/>
      <c r="E134" s="22"/>
      <c r="F134" s="22"/>
      <c r="G134" s="22"/>
      <c r="H134" s="22"/>
      <c r="I134" s="22"/>
      <c r="J134" s="22"/>
      <c r="K134" s="22"/>
      <c r="L134" s="22"/>
      <c r="M134" s="22"/>
      <c r="N134" s="22"/>
      <c r="O134" s="22"/>
      <c r="P134" s="22"/>
      <c r="Q134" s="22"/>
      <c r="R134" s="22"/>
      <c r="S134" s="22"/>
    </row>
    <row r="135" spans="1:25" s="1" customFormat="1" x14ac:dyDescent="0.25">
      <c r="A135" s="1" t="s">
        <v>889</v>
      </c>
      <c r="C135" s="22"/>
      <c r="D135" s="22"/>
      <c r="E135" s="22"/>
      <c r="F135" s="22"/>
      <c r="G135" s="22"/>
      <c r="H135" s="22"/>
      <c r="I135" s="22"/>
      <c r="J135" s="22"/>
      <c r="K135" s="22"/>
      <c r="L135" s="22"/>
      <c r="M135" s="22"/>
      <c r="N135" s="22"/>
      <c r="O135" s="22"/>
      <c r="P135" s="22"/>
      <c r="Q135" s="22"/>
      <c r="R135" s="22"/>
      <c r="S135" s="22"/>
    </row>
    <row r="136" spans="1:25" s="1" customFormat="1" x14ac:dyDescent="0.25">
      <c r="C136" s="22"/>
      <c r="D136" s="22"/>
      <c r="E136" s="22"/>
      <c r="F136" s="22"/>
      <c r="G136" s="22"/>
      <c r="H136" s="22"/>
      <c r="I136" s="22"/>
      <c r="J136" s="22"/>
      <c r="K136" s="22"/>
      <c r="L136" s="22"/>
      <c r="M136" s="22"/>
      <c r="N136" s="22"/>
      <c r="O136" s="22"/>
      <c r="P136" s="22"/>
      <c r="Q136" s="22"/>
      <c r="R136" s="22"/>
      <c r="S136" s="22"/>
    </row>
    <row r="137" spans="1:25" s="1" customFormat="1" x14ac:dyDescent="0.25">
      <c r="A137" s="2" t="s">
        <v>0</v>
      </c>
      <c r="B137" s="2" t="s">
        <v>1</v>
      </c>
      <c r="C137" s="10" t="s">
        <v>881</v>
      </c>
      <c r="D137" s="10" t="s">
        <v>882</v>
      </c>
      <c r="E137" s="10" t="s">
        <v>537</v>
      </c>
      <c r="F137" s="30"/>
      <c r="G137" s="30"/>
      <c r="H137" s="30"/>
      <c r="I137" s="30"/>
      <c r="J137" s="30"/>
      <c r="K137" s="30"/>
      <c r="L137" s="30"/>
      <c r="M137" s="30"/>
      <c r="N137" s="30"/>
      <c r="O137" s="30"/>
      <c r="P137" s="30"/>
      <c r="Q137" s="30"/>
      <c r="R137" s="30"/>
      <c r="S137" s="30"/>
      <c r="T137" s="9"/>
      <c r="U137" s="9"/>
      <c r="V137" s="9"/>
      <c r="W137" s="9"/>
      <c r="X137" s="9"/>
      <c r="Y137" s="9"/>
    </row>
    <row r="138" spans="1:25" s="1" customFormat="1" x14ac:dyDescent="0.25">
      <c r="A138" s="3" t="s">
        <v>2</v>
      </c>
      <c r="B138" s="4">
        <v>3052</v>
      </c>
      <c r="C138" s="31">
        <v>0.10714285714285714</v>
      </c>
      <c r="D138" s="31">
        <v>0.17463958060288334</v>
      </c>
      <c r="E138" s="31">
        <v>0.71821756225425948</v>
      </c>
      <c r="F138" s="32"/>
      <c r="G138" s="32"/>
      <c r="H138" s="32"/>
      <c r="I138" s="32"/>
      <c r="J138" s="32"/>
      <c r="K138" s="32"/>
      <c r="L138" s="32"/>
      <c r="M138" s="32"/>
      <c r="N138" s="32"/>
      <c r="O138" s="32"/>
      <c r="P138" s="32"/>
      <c r="Q138" s="32"/>
      <c r="R138" s="32"/>
      <c r="S138" s="32"/>
      <c r="T138" s="8"/>
      <c r="U138" s="8"/>
      <c r="V138" s="8"/>
      <c r="W138" s="8"/>
      <c r="X138" s="8"/>
      <c r="Y138" s="8"/>
    </row>
    <row r="139" spans="1:25" s="1" customFormat="1" x14ac:dyDescent="0.25">
      <c r="A139" s="6" t="s">
        <v>3</v>
      </c>
      <c r="B139" s="4">
        <v>1042</v>
      </c>
      <c r="C139" s="31">
        <v>0.10748560460652591</v>
      </c>
      <c r="D139" s="31">
        <v>0.15259117082533588</v>
      </c>
      <c r="E139" s="31">
        <v>0.73992322456813819</v>
      </c>
      <c r="F139" s="32"/>
      <c r="G139" s="32"/>
      <c r="H139" s="32"/>
      <c r="I139" s="32"/>
      <c r="J139" s="32"/>
      <c r="K139" s="32"/>
      <c r="L139" s="32"/>
      <c r="M139" s="32"/>
      <c r="N139" s="32"/>
      <c r="O139" s="32"/>
      <c r="P139" s="32"/>
      <c r="Q139" s="32"/>
      <c r="R139" s="32"/>
      <c r="S139" s="32"/>
      <c r="T139" s="8"/>
      <c r="U139" s="8"/>
      <c r="V139" s="8"/>
      <c r="W139" s="8"/>
      <c r="X139" s="8"/>
      <c r="Y139" s="8"/>
    </row>
    <row r="140" spans="1:25" s="1" customFormat="1" x14ac:dyDescent="0.25">
      <c r="A140" s="6" t="s">
        <v>4</v>
      </c>
      <c r="B140" s="4">
        <v>523</v>
      </c>
      <c r="C140" s="31">
        <v>8.2217973231357558E-2</v>
      </c>
      <c r="D140" s="31">
        <v>0.17590822179732313</v>
      </c>
      <c r="E140" s="31">
        <v>0.74187380497131927</v>
      </c>
      <c r="F140" s="32"/>
      <c r="G140" s="32"/>
      <c r="H140" s="32"/>
      <c r="I140" s="32"/>
      <c r="J140" s="32"/>
      <c r="K140" s="32"/>
      <c r="L140" s="32"/>
      <c r="M140" s="32"/>
      <c r="N140" s="32"/>
      <c r="O140" s="32"/>
      <c r="P140" s="32"/>
      <c r="Q140" s="32"/>
      <c r="R140" s="32"/>
      <c r="S140" s="32"/>
      <c r="T140" s="8"/>
      <c r="U140" s="8"/>
      <c r="V140" s="8"/>
      <c r="W140" s="8"/>
      <c r="X140" s="8"/>
      <c r="Y140" s="8"/>
    </row>
    <row r="141" spans="1:25" s="1" customFormat="1" x14ac:dyDescent="0.25">
      <c r="A141" s="6" t="s">
        <v>5</v>
      </c>
      <c r="B141" s="4">
        <v>626</v>
      </c>
      <c r="C141" s="31">
        <v>0.1182108626198083</v>
      </c>
      <c r="D141" s="31">
        <v>0.1853035143769968</v>
      </c>
      <c r="E141" s="31">
        <v>0.69648562300319494</v>
      </c>
      <c r="F141" s="32"/>
      <c r="G141" s="32"/>
      <c r="H141" s="32"/>
      <c r="I141" s="32"/>
      <c r="J141" s="32"/>
      <c r="K141" s="32"/>
      <c r="L141" s="32"/>
      <c r="M141" s="32"/>
      <c r="N141" s="32"/>
      <c r="O141" s="32"/>
      <c r="P141" s="32"/>
      <c r="Q141" s="32"/>
      <c r="R141" s="32"/>
      <c r="S141" s="32"/>
      <c r="T141" s="8"/>
      <c r="U141" s="8"/>
      <c r="V141" s="8"/>
      <c r="W141" s="8"/>
      <c r="X141" s="8"/>
      <c r="Y141" s="8"/>
    </row>
    <row r="142" spans="1:25" s="1" customFormat="1" x14ac:dyDescent="0.25">
      <c r="A142" s="6" t="s">
        <v>6</v>
      </c>
      <c r="B142" s="4">
        <v>313</v>
      </c>
      <c r="C142" s="31">
        <v>0.1182108626198083</v>
      </c>
      <c r="D142" s="31">
        <v>0.2108626198083067</v>
      </c>
      <c r="E142" s="31">
        <v>0.67092651757188504</v>
      </c>
      <c r="F142" s="32"/>
      <c r="G142" s="32"/>
      <c r="H142" s="32"/>
      <c r="I142" s="32"/>
      <c r="J142" s="32"/>
      <c r="K142" s="32"/>
      <c r="L142" s="32"/>
      <c r="M142" s="32"/>
      <c r="N142" s="32"/>
      <c r="O142" s="32"/>
      <c r="P142" s="32"/>
      <c r="Q142" s="32"/>
      <c r="R142" s="32"/>
      <c r="S142" s="32"/>
      <c r="T142" s="8"/>
      <c r="U142" s="8"/>
      <c r="V142" s="8"/>
      <c r="W142" s="8"/>
      <c r="X142" s="8"/>
      <c r="Y142" s="8"/>
    </row>
    <row r="143" spans="1:25" s="1" customFormat="1" x14ac:dyDescent="0.25">
      <c r="A143" s="6" t="s">
        <v>7</v>
      </c>
      <c r="B143" s="4">
        <v>548</v>
      </c>
      <c r="C143" s="31">
        <v>0.11131386861313869</v>
      </c>
      <c r="D143" s="31">
        <v>0.18248175182481752</v>
      </c>
      <c r="E143" s="31">
        <v>0.70620437956204385</v>
      </c>
      <c r="F143" s="32"/>
      <c r="G143" s="32"/>
      <c r="H143" s="32"/>
      <c r="I143" s="32"/>
      <c r="J143" s="32"/>
      <c r="K143" s="32"/>
      <c r="L143" s="32"/>
      <c r="M143" s="32"/>
      <c r="N143" s="32"/>
      <c r="O143" s="32"/>
      <c r="P143" s="32"/>
      <c r="Q143" s="32"/>
      <c r="R143" s="32"/>
      <c r="S143" s="32"/>
      <c r="T143" s="8"/>
      <c r="U143" s="8"/>
      <c r="V143" s="8"/>
      <c r="W143" s="8"/>
      <c r="X143" s="8"/>
      <c r="Y143" s="8"/>
    </row>
    <row r="144" spans="1:25" s="1" customFormat="1" x14ac:dyDescent="0.25">
      <c r="A144" s="6" t="s">
        <v>8</v>
      </c>
      <c r="B144" s="4">
        <v>1782</v>
      </c>
      <c r="C144" s="31">
        <v>0.10493827160493827</v>
      </c>
      <c r="D144" s="31">
        <v>0.14646464646464646</v>
      </c>
      <c r="E144" s="31">
        <v>0.7485970819304153</v>
      </c>
      <c r="F144" s="32"/>
      <c r="G144" s="32"/>
      <c r="H144" s="32"/>
      <c r="I144" s="32"/>
      <c r="J144" s="32"/>
      <c r="K144" s="32"/>
      <c r="L144" s="32"/>
      <c r="M144" s="32"/>
      <c r="N144" s="32"/>
      <c r="O144" s="32"/>
      <c r="P144" s="32"/>
      <c r="Q144" s="32"/>
      <c r="R144" s="32"/>
      <c r="S144" s="32"/>
      <c r="T144" s="8"/>
      <c r="U144" s="8"/>
      <c r="V144" s="8"/>
      <c r="W144" s="8"/>
      <c r="X144" s="8"/>
      <c r="Y144" s="8"/>
    </row>
    <row r="145" spans="1:25" s="1" customFormat="1" x14ac:dyDescent="0.25">
      <c r="A145" s="6" t="s">
        <v>9</v>
      </c>
      <c r="B145" s="4">
        <v>1144</v>
      </c>
      <c r="C145" s="31">
        <v>0.1145104895104895</v>
      </c>
      <c r="D145" s="31">
        <v>0.21853146853146854</v>
      </c>
      <c r="E145" s="31">
        <v>0.66695804195804198</v>
      </c>
      <c r="F145" s="32"/>
      <c r="G145" s="32"/>
      <c r="H145" s="32"/>
      <c r="I145" s="32"/>
      <c r="J145" s="32"/>
      <c r="K145" s="32"/>
      <c r="L145" s="32"/>
      <c r="M145" s="32"/>
      <c r="N145" s="32"/>
      <c r="O145" s="32"/>
      <c r="P145" s="32"/>
      <c r="Q145" s="32"/>
      <c r="R145" s="32"/>
      <c r="S145" s="32"/>
      <c r="T145" s="8"/>
      <c r="U145" s="8"/>
      <c r="V145" s="8"/>
      <c r="W145" s="8"/>
      <c r="X145" s="8"/>
      <c r="Y145" s="8"/>
    </row>
    <row r="146" spans="1:25" s="1" customFormat="1" x14ac:dyDescent="0.25">
      <c r="A146" s="6" t="s">
        <v>10</v>
      </c>
      <c r="B146" s="4">
        <v>807</v>
      </c>
      <c r="C146" s="31">
        <v>0.12887236679058239</v>
      </c>
      <c r="D146" s="31">
        <v>0.13754646840148699</v>
      </c>
      <c r="E146" s="31">
        <v>0.73358116480793056</v>
      </c>
      <c r="F146" s="32"/>
      <c r="G146" s="32"/>
      <c r="H146" s="32"/>
      <c r="I146" s="32"/>
      <c r="J146" s="32"/>
      <c r="K146" s="32"/>
      <c r="L146" s="32"/>
      <c r="M146" s="32"/>
      <c r="N146" s="32"/>
      <c r="O146" s="32"/>
      <c r="P146" s="32"/>
      <c r="Q146" s="32"/>
      <c r="R146" s="32"/>
      <c r="S146" s="32"/>
      <c r="T146" s="8"/>
      <c r="U146" s="8"/>
      <c r="V146" s="8"/>
      <c r="W146" s="8"/>
      <c r="X146" s="8"/>
      <c r="Y146" s="8"/>
    </row>
    <row r="147" spans="1:25" s="1" customFormat="1" x14ac:dyDescent="0.25">
      <c r="A147" s="6" t="s">
        <v>11</v>
      </c>
      <c r="B147" s="4">
        <v>1186</v>
      </c>
      <c r="C147" s="31">
        <v>0.10708263069139966</v>
      </c>
      <c r="D147" s="31">
        <v>0.16188870151770657</v>
      </c>
      <c r="E147" s="31">
        <v>0.73102866779089382</v>
      </c>
      <c r="F147" s="32"/>
      <c r="G147" s="32"/>
      <c r="H147" s="32"/>
      <c r="I147" s="32"/>
      <c r="J147" s="32"/>
      <c r="K147" s="32"/>
      <c r="L147" s="32"/>
      <c r="M147" s="32"/>
      <c r="N147" s="32"/>
      <c r="O147" s="32"/>
      <c r="P147" s="32"/>
      <c r="Q147" s="32"/>
      <c r="R147" s="32"/>
      <c r="S147" s="32"/>
      <c r="T147" s="8"/>
      <c r="U147" s="8"/>
      <c r="V147" s="8"/>
      <c r="W147" s="8"/>
      <c r="X147" s="8"/>
      <c r="Y147" s="8"/>
    </row>
    <row r="148" spans="1:25" s="1" customFormat="1" x14ac:dyDescent="0.25">
      <c r="A148" s="6" t="s">
        <v>12</v>
      </c>
      <c r="B148" s="4">
        <v>380</v>
      </c>
      <c r="C148" s="31">
        <v>0.12105263157894737</v>
      </c>
      <c r="D148" s="31">
        <v>0.1763157894736842</v>
      </c>
      <c r="E148" s="31">
        <v>0.70263157894736838</v>
      </c>
      <c r="F148" s="32"/>
      <c r="G148" s="32"/>
      <c r="H148" s="32"/>
      <c r="I148" s="32"/>
      <c r="J148" s="32"/>
      <c r="K148" s="32"/>
      <c r="L148" s="32"/>
      <c r="M148" s="32"/>
      <c r="N148" s="32"/>
      <c r="O148" s="32"/>
      <c r="P148" s="32"/>
      <c r="Q148" s="32"/>
      <c r="R148" s="32"/>
      <c r="S148" s="32"/>
      <c r="T148" s="8"/>
      <c r="U148" s="8"/>
      <c r="V148" s="8"/>
      <c r="W148" s="8"/>
      <c r="X148" s="8"/>
      <c r="Y148" s="8"/>
    </row>
    <row r="149" spans="1:25" s="1" customFormat="1" x14ac:dyDescent="0.25">
      <c r="A149" s="6" t="s">
        <v>13</v>
      </c>
      <c r="B149" s="4">
        <v>563</v>
      </c>
      <c r="C149" s="31">
        <v>6.9271758436944941E-2</v>
      </c>
      <c r="D149" s="31">
        <v>0.25932504440497334</v>
      </c>
      <c r="E149" s="31">
        <v>0.67140319715808172</v>
      </c>
      <c r="F149" s="32"/>
      <c r="G149" s="32"/>
      <c r="H149" s="32"/>
      <c r="I149" s="32"/>
      <c r="J149" s="32"/>
      <c r="K149" s="32"/>
      <c r="L149" s="32"/>
      <c r="M149" s="32"/>
      <c r="N149" s="32"/>
      <c r="O149" s="32"/>
      <c r="P149" s="32"/>
      <c r="Q149" s="32"/>
      <c r="R149" s="32"/>
      <c r="S149" s="32"/>
      <c r="T149" s="8"/>
      <c r="U149" s="8"/>
      <c r="V149" s="8"/>
      <c r="W149" s="8"/>
      <c r="X149" s="8"/>
      <c r="Y149" s="8"/>
    </row>
    <row r="150" spans="1:25"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row>
    <row r="151" spans="1:25" s="1" customFormat="1" x14ac:dyDescent="0.25">
      <c r="C151" s="22"/>
      <c r="D151" s="22"/>
      <c r="E151" s="22"/>
      <c r="F151" s="22"/>
      <c r="G151" s="22"/>
      <c r="H151" s="22"/>
      <c r="I151" s="22"/>
      <c r="J151" s="22"/>
      <c r="K151" s="22"/>
      <c r="L151" s="22"/>
      <c r="M151" s="22"/>
      <c r="N151" s="22"/>
      <c r="O151" s="22"/>
      <c r="P151" s="22"/>
      <c r="Q151" s="22"/>
      <c r="R151" s="22"/>
      <c r="S151" s="22"/>
    </row>
    <row r="152" spans="1:25" s="1" customFormat="1" x14ac:dyDescent="0.25">
      <c r="A152" s="1" t="s">
        <v>890</v>
      </c>
      <c r="C152" s="22"/>
      <c r="D152" s="22"/>
      <c r="E152" s="22"/>
      <c r="F152" s="22"/>
      <c r="G152" s="22"/>
      <c r="H152" s="22"/>
      <c r="I152" s="22"/>
      <c r="J152" s="22"/>
      <c r="K152" s="22"/>
      <c r="L152" s="22"/>
      <c r="M152" s="22"/>
      <c r="N152" s="22"/>
      <c r="O152" s="22"/>
      <c r="P152" s="22"/>
      <c r="Q152" s="22"/>
      <c r="R152" s="22"/>
      <c r="S152" s="22"/>
    </row>
    <row r="153" spans="1:25" s="1" customFormat="1" x14ac:dyDescent="0.25">
      <c r="C153" s="22"/>
      <c r="D153" s="22"/>
      <c r="E153" s="22"/>
      <c r="F153" s="22"/>
      <c r="G153" s="22"/>
      <c r="H153" s="22"/>
      <c r="I153" s="22"/>
      <c r="J153" s="22"/>
      <c r="K153" s="22"/>
      <c r="L153" s="22"/>
      <c r="M153" s="22"/>
      <c r="N153" s="22"/>
      <c r="O153" s="22"/>
      <c r="P153" s="22"/>
      <c r="Q153" s="22"/>
      <c r="R153" s="22"/>
      <c r="S153" s="22"/>
    </row>
    <row r="154" spans="1:25" s="1" customFormat="1" x14ac:dyDescent="0.25">
      <c r="A154" s="2" t="s">
        <v>0</v>
      </c>
      <c r="B154" s="2" t="s">
        <v>1</v>
      </c>
      <c r="C154" s="10" t="s">
        <v>881</v>
      </c>
      <c r="D154" s="10" t="s">
        <v>882</v>
      </c>
      <c r="E154" s="10" t="s">
        <v>537</v>
      </c>
      <c r="F154" s="30"/>
      <c r="G154" s="30"/>
      <c r="H154" s="30"/>
      <c r="I154" s="30"/>
      <c r="J154" s="30"/>
      <c r="K154" s="30"/>
      <c r="T154" s="9"/>
      <c r="U154" s="9"/>
      <c r="V154" s="9"/>
      <c r="W154" s="9"/>
      <c r="X154" s="9"/>
      <c r="Y154" s="9"/>
    </row>
    <row r="155" spans="1:25" s="1" customFormat="1" x14ac:dyDescent="0.25">
      <c r="A155" s="3" t="s">
        <v>2</v>
      </c>
      <c r="B155" s="4">
        <v>3138</v>
      </c>
      <c r="C155" s="31">
        <v>1.1153601019757807E-2</v>
      </c>
      <c r="D155" s="31">
        <v>0.34831102613129383</v>
      </c>
      <c r="E155" s="31">
        <v>0.64053537284894835</v>
      </c>
      <c r="F155" s="32"/>
      <c r="G155" s="32"/>
      <c r="H155" s="32"/>
      <c r="I155" s="32"/>
      <c r="J155" s="32"/>
      <c r="K155" s="32"/>
      <c r="T155" s="8"/>
      <c r="U155" s="8"/>
      <c r="V155" s="8"/>
      <c r="W155" s="8"/>
      <c r="X155" s="8"/>
      <c r="Y155" s="8"/>
    </row>
    <row r="156" spans="1:25" s="1" customFormat="1" x14ac:dyDescent="0.25">
      <c r="A156" s="6" t="s">
        <v>3</v>
      </c>
      <c r="B156" s="4">
        <v>1051</v>
      </c>
      <c r="C156" s="31">
        <v>6.6603235014272124E-3</v>
      </c>
      <c r="D156" s="31">
        <v>0.28734538534728832</v>
      </c>
      <c r="E156" s="31">
        <v>0.70599429115128454</v>
      </c>
      <c r="F156" s="32"/>
      <c r="G156" s="32"/>
      <c r="H156" s="32"/>
      <c r="I156" s="32"/>
      <c r="J156" s="32"/>
      <c r="K156" s="32"/>
      <c r="T156" s="8"/>
      <c r="U156" s="8"/>
      <c r="V156" s="8"/>
      <c r="W156" s="8"/>
      <c r="X156" s="8"/>
      <c r="Y156" s="8"/>
    </row>
    <row r="157" spans="1:25" s="1" customFormat="1" x14ac:dyDescent="0.25">
      <c r="A157" s="6" t="s">
        <v>4</v>
      </c>
      <c r="B157" s="4">
        <v>543</v>
      </c>
      <c r="C157" s="31">
        <v>1.6574585635359115E-2</v>
      </c>
      <c r="D157" s="31">
        <v>0.4585635359116022</v>
      </c>
      <c r="E157" s="31">
        <v>0.52486187845303867</v>
      </c>
      <c r="F157" s="32"/>
      <c r="G157" s="32"/>
      <c r="H157" s="32"/>
      <c r="I157" s="32"/>
      <c r="J157" s="32"/>
      <c r="K157" s="32"/>
      <c r="T157" s="8"/>
      <c r="U157" s="8"/>
      <c r="V157" s="8"/>
      <c r="W157" s="8"/>
      <c r="X157" s="8"/>
      <c r="Y157" s="8"/>
    </row>
    <row r="158" spans="1:25" s="1" customFormat="1" x14ac:dyDescent="0.25">
      <c r="A158" s="6" t="s">
        <v>5</v>
      </c>
      <c r="B158" s="4">
        <v>642</v>
      </c>
      <c r="C158" s="31">
        <v>1.0903426791277258E-2</v>
      </c>
      <c r="D158" s="31">
        <v>0.27725856697819312</v>
      </c>
      <c r="E158" s="31">
        <v>0.71183800623052962</v>
      </c>
      <c r="F158" s="32"/>
      <c r="G158" s="32"/>
      <c r="H158" s="32"/>
      <c r="I158" s="32"/>
      <c r="J158" s="32"/>
      <c r="K158" s="32"/>
      <c r="T158" s="8"/>
      <c r="U158" s="8"/>
      <c r="V158" s="8"/>
      <c r="W158" s="8"/>
      <c r="X158" s="8"/>
      <c r="Y158" s="8"/>
    </row>
    <row r="159" spans="1:25" s="1" customFormat="1" x14ac:dyDescent="0.25">
      <c r="A159" s="6" t="s">
        <v>6</v>
      </c>
      <c r="B159" s="4">
        <v>314</v>
      </c>
      <c r="C159" s="31">
        <v>9.5541401273885346E-3</v>
      </c>
      <c r="D159" s="31">
        <v>0.35987261146496813</v>
      </c>
      <c r="E159" s="31">
        <v>0.63057324840764328</v>
      </c>
      <c r="F159" s="32"/>
      <c r="G159" s="32"/>
      <c r="H159" s="32"/>
      <c r="I159" s="32"/>
      <c r="J159" s="32"/>
      <c r="K159" s="32"/>
      <c r="T159" s="8"/>
      <c r="U159" s="8"/>
      <c r="V159" s="8"/>
      <c r="W159" s="8"/>
      <c r="X159" s="8"/>
      <c r="Y159" s="8"/>
    </row>
    <row r="160" spans="1:25" s="1" customFormat="1" x14ac:dyDescent="0.25">
      <c r="A160" s="6" t="s">
        <v>7</v>
      </c>
      <c r="B160" s="4">
        <v>588</v>
      </c>
      <c r="C160" s="31">
        <v>1.5306122448979591E-2</v>
      </c>
      <c r="D160" s="31">
        <v>0.4268707482993197</v>
      </c>
      <c r="E160" s="31">
        <v>0.55782312925170063</v>
      </c>
      <c r="F160" s="32"/>
      <c r="G160" s="32"/>
      <c r="H160" s="32"/>
      <c r="I160" s="32"/>
      <c r="J160" s="32"/>
      <c r="K160" s="32"/>
      <c r="T160" s="8"/>
      <c r="U160" s="8"/>
      <c r="V160" s="8"/>
      <c r="W160" s="8"/>
      <c r="X160" s="8"/>
      <c r="Y160" s="8"/>
    </row>
    <row r="161" spans="1:25" s="1" customFormat="1" x14ac:dyDescent="0.25">
      <c r="A161" s="6" t="s">
        <v>8</v>
      </c>
      <c r="B161" s="4">
        <v>1820</v>
      </c>
      <c r="C161" s="31">
        <v>1.1538461538461539E-2</v>
      </c>
      <c r="D161" s="31">
        <v>0.36538461538461536</v>
      </c>
      <c r="E161" s="31">
        <v>0.62307692307692308</v>
      </c>
      <c r="F161" s="32"/>
      <c r="G161" s="32"/>
      <c r="H161" s="32"/>
      <c r="I161" s="32"/>
      <c r="J161" s="32"/>
      <c r="K161" s="32"/>
      <c r="T161" s="8"/>
      <c r="U161" s="8"/>
      <c r="V161" s="8"/>
      <c r="W161" s="8"/>
      <c r="X161" s="8"/>
      <c r="Y161" s="8"/>
    </row>
    <row r="162" spans="1:25" s="1" customFormat="1" x14ac:dyDescent="0.25">
      <c r="A162" s="6" t="s">
        <v>9</v>
      </c>
      <c r="B162" s="4">
        <v>1157</v>
      </c>
      <c r="C162" s="31">
        <v>1.0371650821089023E-2</v>
      </c>
      <c r="D162" s="31">
        <v>0.31979256698357822</v>
      </c>
      <c r="E162" s="31">
        <v>0.6698357821953328</v>
      </c>
      <c r="F162" s="32"/>
      <c r="G162" s="32"/>
      <c r="H162" s="32"/>
      <c r="I162" s="32"/>
      <c r="J162" s="32"/>
      <c r="K162" s="32"/>
      <c r="T162" s="8"/>
      <c r="U162" s="8"/>
      <c r="V162" s="8"/>
      <c r="W162" s="8"/>
      <c r="X162" s="8"/>
      <c r="Y162" s="8"/>
    </row>
    <row r="163" spans="1:25" s="1" customFormat="1" x14ac:dyDescent="0.25">
      <c r="A163" s="6" t="s">
        <v>10</v>
      </c>
      <c r="B163" s="4">
        <v>807</v>
      </c>
      <c r="C163" s="31">
        <v>7.4349442379182153E-3</v>
      </c>
      <c r="D163" s="31">
        <v>0.1809169764560099</v>
      </c>
      <c r="E163" s="31">
        <v>0.81164807930607186</v>
      </c>
      <c r="F163" s="32"/>
      <c r="G163" s="32"/>
      <c r="H163" s="32"/>
      <c r="I163" s="32"/>
      <c r="J163" s="32"/>
      <c r="K163" s="32"/>
      <c r="T163" s="8"/>
      <c r="U163" s="8"/>
      <c r="V163" s="8"/>
      <c r="W163" s="8"/>
      <c r="X163" s="8"/>
      <c r="Y163" s="8"/>
    </row>
    <row r="164" spans="1:25" s="1" customFormat="1" x14ac:dyDescent="0.25">
      <c r="A164" s="6" t="s">
        <v>11</v>
      </c>
      <c r="B164" s="4">
        <v>1217</v>
      </c>
      <c r="C164" s="31">
        <v>1.314708299096138E-2</v>
      </c>
      <c r="D164" s="31">
        <v>0.32785538208709941</v>
      </c>
      <c r="E164" s="31">
        <v>0.65899753492193924</v>
      </c>
      <c r="F164" s="32"/>
      <c r="G164" s="32"/>
      <c r="H164" s="32"/>
      <c r="I164" s="32"/>
      <c r="J164" s="32"/>
      <c r="K164" s="32"/>
      <c r="T164" s="8"/>
      <c r="U164" s="8"/>
      <c r="V164" s="8"/>
      <c r="W164" s="8"/>
      <c r="X164" s="8"/>
      <c r="Y164" s="8"/>
    </row>
    <row r="165" spans="1:25" s="1" customFormat="1" x14ac:dyDescent="0.25">
      <c r="A165" s="6" t="s">
        <v>12</v>
      </c>
      <c r="B165" s="4">
        <v>396</v>
      </c>
      <c r="C165" s="31">
        <v>1.5151515151515152E-2</v>
      </c>
      <c r="D165" s="31">
        <v>0.46717171717171718</v>
      </c>
      <c r="E165" s="31">
        <v>0.51767676767676762</v>
      </c>
      <c r="F165" s="32"/>
      <c r="G165" s="32"/>
      <c r="H165" s="32"/>
      <c r="I165" s="32"/>
      <c r="J165" s="32"/>
      <c r="K165" s="32"/>
      <c r="T165" s="8"/>
      <c r="U165" s="8"/>
      <c r="V165" s="8"/>
      <c r="W165" s="8"/>
      <c r="X165" s="8"/>
      <c r="Y165" s="8"/>
    </row>
    <row r="166" spans="1:25" s="1" customFormat="1" x14ac:dyDescent="0.25">
      <c r="A166" s="6" t="s">
        <v>13</v>
      </c>
      <c r="B166" s="4">
        <v>587</v>
      </c>
      <c r="C166" s="31">
        <v>6.8143100511073255E-3</v>
      </c>
      <c r="D166" s="31">
        <v>0.53321976149914818</v>
      </c>
      <c r="E166" s="31">
        <v>0.45996592844974449</v>
      </c>
      <c r="F166" s="32"/>
      <c r="G166" s="32"/>
      <c r="H166" s="32"/>
      <c r="I166" s="32"/>
      <c r="J166" s="32"/>
      <c r="K166" s="32"/>
      <c r="T166" s="8"/>
      <c r="U166" s="8"/>
      <c r="V166" s="8"/>
      <c r="W166" s="8"/>
      <c r="X166" s="8"/>
      <c r="Y166" s="8"/>
    </row>
    <row r="167" spans="1:25"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25" s="1" customFormat="1" x14ac:dyDescent="0.25">
      <c r="C168" s="22"/>
      <c r="D168" s="22"/>
      <c r="E168" s="22"/>
      <c r="F168" s="22"/>
      <c r="G168" s="22"/>
      <c r="H168" s="22"/>
      <c r="I168" s="22"/>
      <c r="J168" s="22"/>
      <c r="K168" s="22"/>
      <c r="L168" s="22"/>
      <c r="M168" s="22"/>
      <c r="N168" s="22"/>
      <c r="O168" s="22"/>
      <c r="P168" s="22"/>
      <c r="Q168" s="22"/>
      <c r="R168" s="22"/>
      <c r="S168" s="22"/>
    </row>
    <row r="169" spans="1:25" s="1" customFormat="1" x14ac:dyDescent="0.25">
      <c r="A169" s="1" t="s">
        <v>891</v>
      </c>
      <c r="C169" s="22"/>
      <c r="D169" s="22"/>
      <c r="E169" s="22"/>
      <c r="F169" s="22"/>
      <c r="G169" s="22"/>
      <c r="H169" s="22"/>
      <c r="I169" s="22"/>
      <c r="J169" s="22"/>
      <c r="K169" s="22"/>
      <c r="L169" s="22"/>
      <c r="M169" s="22"/>
      <c r="N169" s="22"/>
      <c r="O169" s="22"/>
      <c r="P169" s="22"/>
      <c r="Q169" s="22"/>
      <c r="R169" s="22"/>
      <c r="S169" s="22"/>
    </row>
    <row r="170" spans="1:25" s="1" customFormat="1" x14ac:dyDescent="0.25">
      <c r="C170" s="22"/>
      <c r="D170" s="22"/>
      <c r="E170" s="22"/>
      <c r="F170" s="22"/>
      <c r="G170" s="22"/>
      <c r="H170" s="22"/>
      <c r="I170" s="22"/>
      <c r="J170" s="22"/>
      <c r="K170" s="22"/>
      <c r="L170" s="22"/>
      <c r="M170" s="22"/>
      <c r="N170" s="22"/>
      <c r="O170" s="22"/>
      <c r="P170" s="22"/>
      <c r="Q170" s="22"/>
      <c r="R170" s="22"/>
      <c r="S170" s="22"/>
    </row>
    <row r="171" spans="1:25" s="1" customFormat="1" x14ac:dyDescent="0.25">
      <c r="A171" s="2" t="s">
        <v>0</v>
      </c>
      <c r="B171" s="2" t="s">
        <v>1</v>
      </c>
      <c r="C171" s="10" t="s">
        <v>881</v>
      </c>
      <c r="D171" s="10" t="s">
        <v>882</v>
      </c>
      <c r="E171" s="10" t="s">
        <v>537</v>
      </c>
      <c r="F171" s="30"/>
      <c r="G171" s="30"/>
      <c r="H171" s="30"/>
      <c r="I171" s="30"/>
      <c r="J171" s="30"/>
      <c r="K171" s="30"/>
      <c r="T171" s="9"/>
      <c r="U171" s="9"/>
      <c r="V171" s="9"/>
      <c r="W171" s="9"/>
      <c r="X171" s="9"/>
      <c r="Y171" s="9"/>
    </row>
    <row r="172" spans="1:25" s="1" customFormat="1" x14ac:dyDescent="0.25">
      <c r="A172" s="3" t="s">
        <v>2</v>
      </c>
      <c r="B172" s="4">
        <v>3010</v>
      </c>
      <c r="C172" s="31">
        <v>5.9800664451827246E-2</v>
      </c>
      <c r="D172" s="31">
        <v>0.19900332225913622</v>
      </c>
      <c r="E172" s="31">
        <v>0.7411960132890365</v>
      </c>
      <c r="F172" s="32"/>
      <c r="G172" s="32"/>
      <c r="H172" s="32"/>
      <c r="I172" s="32"/>
      <c r="J172" s="32"/>
      <c r="K172" s="32"/>
      <c r="T172" s="8"/>
      <c r="U172" s="8"/>
      <c r="V172" s="8"/>
      <c r="W172" s="8"/>
      <c r="X172" s="8"/>
      <c r="Y172" s="8"/>
    </row>
    <row r="173" spans="1:25" s="1" customFormat="1" x14ac:dyDescent="0.25">
      <c r="A173" s="6" t="s">
        <v>3</v>
      </c>
      <c r="B173" s="4">
        <v>1037</v>
      </c>
      <c r="C173" s="31">
        <v>5.4001928640308582E-2</v>
      </c>
      <c r="D173" s="31">
        <v>0.18225650916104147</v>
      </c>
      <c r="E173" s="31">
        <v>0.76374156219864997</v>
      </c>
      <c r="F173" s="32"/>
      <c r="G173" s="32"/>
      <c r="H173" s="32"/>
      <c r="I173" s="32"/>
      <c r="J173" s="32"/>
      <c r="K173" s="32"/>
      <c r="T173" s="8"/>
      <c r="U173" s="8"/>
      <c r="V173" s="8"/>
      <c r="W173" s="8"/>
      <c r="X173" s="8"/>
      <c r="Y173" s="8"/>
    </row>
    <row r="174" spans="1:25" s="1" customFormat="1" x14ac:dyDescent="0.25">
      <c r="A174" s="6" t="s">
        <v>4</v>
      </c>
      <c r="B174" s="4">
        <v>524</v>
      </c>
      <c r="C174" s="31">
        <v>4.9618320610687022E-2</v>
      </c>
      <c r="D174" s="31">
        <v>0.22137404580152673</v>
      </c>
      <c r="E174" s="31">
        <v>0.72900763358778631</v>
      </c>
      <c r="F174" s="32"/>
      <c r="G174" s="32"/>
      <c r="H174" s="32"/>
      <c r="I174" s="32"/>
      <c r="J174" s="32"/>
      <c r="K174" s="32"/>
      <c r="T174" s="8"/>
      <c r="U174" s="8"/>
      <c r="V174" s="8"/>
      <c r="W174" s="8"/>
      <c r="X174" s="8"/>
      <c r="Y174" s="8"/>
    </row>
    <row r="175" spans="1:25" s="1" customFormat="1" x14ac:dyDescent="0.25">
      <c r="A175" s="6" t="s">
        <v>5</v>
      </c>
      <c r="B175" s="4">
        <v>623</v>
      </c>
      <c r="C175" s="31">
        <v>7.3836276083467101E-2</v>
      </c>
      <c r="D175" s="31">
        <v>0.20385232744783308</v>
      </c>
      <c r="E175" s="31">
        <v>0.7223113964686998</v>
      </c>
      <c r="F175" s="32"/>
      <c r="G175" s="32"/>
      <c r="H175" s="32"/>
      <c r="I175" s="32"/>
      <c r="J175" s="32"/>
      <c r="K175" s="32"/>
      <c r="T175" s="8"/>
      <c r="U175" s="8"/>
      <c r="V175" s="8"/>
      <c r="W175" s="8"/>
      <c r="X175" s="8"/>
      <c r="Y175" s="8"/>
    </row>
    <row r="176" spans="1:25" s="1" customFormat="1" x14ac:dyDescent="0.25">
      <c r="A176" s="6" t="s">
        <v>6</v>
      </c>
      <c r="B176" s="4">
        <v>308</v>
      </c>
      <c r="C176" s="31">
        <v>8.4415584415584416E-2</v>
      </c>
      <c r="D176" s="31">
        <v>0.22727272727272727</v>
      </c>
      <c r="E176" s="31">
        <v>0.68831168831168832</v>
      </c>
      <c r="F176" s="32"/>
      <c r="G176" s="32"/>
      <c r="H176" s="32"/>
      <c r="I176" s="32"/>
      <c r="J176" s="32"/>
      <c r="K176" s="32"/>
      <c r="T176" s="8"/>
      <c r="U176" s="8"/>
      <c r="V176" s="8"/>
      <c r="W176" s="8"/>
      <c r="X176" s="8"/>
      <c r="Y176" s="8"/>
    </row>
    <row r="177" spans="1:25" s="1" customFormat="1" x14ac:dyDescent="0.25">
      <c r="A177" s="6" t="s">
        <v>7</v>
      </c>
      <c r="B177" s="4">
        <v>518</v>
      </c>
      <c r="C177" s="31">
        <v>5.019305019305019E-2</v>
      </c>
      <c r="D177" s="31">
        <v>0.18725868725868725</v>
      </c>
      <c r="E177" s="31">
        <v>0.76254826254826258</v>
      </c>
      <c r="F177" s="32"/>
      <c r="G177" s="32"/>
      <c r="H177" s="32"/>
      <c r="I177" s="32"/>
      <c r="J177" s="32"/>
      <c r="K177" s="32"/>
      <c r="T177" s="8"/>
      <c r="U177" s="8"/>
      <c r="V177" s="8"/>
      <c r="W177" s="8"/>
      <c r="X177" s="8"/>
      <c r="Y177" s="8"/>
    </row>
    <row r="178" spans="1:25" s="1" customFormat="1" x14ac:dyDescent="0.25">
      <c r="A178" s="6" t="s">
        <v>8</v>
      </c>
      <c r="B178" s="4">
        <v>1782</v>
      </c>
      <c r="C178" s="31">
        <v>5.8361391694725026E-2</v>
      </c>
      <c r="D178" s="31">
        <v>0.16835016835016836</v>
      </c>
      <c r="E178" s="31">
        <v>0.77328843995510665</v>
      </c>
      <c r="F178" s="32"/>
      <c r="G178" s="32"/>
      <c r="H178" s="32"/>
      <c r="I178" s="32"/>
      <c r="J178" s="32"/>
      <c r="K178" s="32"/>
      <c r="T178" s="8"/>
      <c r="U178" s="8"/>
      <c r="V178" s="8"/>
      <c r="W178" s="8"/>
      <c r="X178" s="8"/>
      <c r="Y178" s="8"/>
    </row>
    <row r="179" spans="1:25" s="1" customFormat="1" x14ac:dyDescent="0.25">
      <c r="A179" s="6" t="s">
        <v>9</v>
      </c>
      <c r="B179" s="4">
        <v>1126</v>
      </c>
      <c r="C179" s="31">
        <v>6.0390763765541741E-2</v>
      </c>
      <c r="D179" s="31">
        <v>0.25133214920071045</v>
      </c>
      <c r="E179" s="31">
        <v>0.68827708703374779</v>
      </c>
      <c r="F179" s="32"/>
      <c r="G179" s="32"/>
      <c r="H179" s="32"/>
      <c r="I179" s="32"/>
      <c r="J179" s="32"/>
      <c r="K179" s="32"/>
      <c r="T179" s="8"/>
      <c r="U179" s="8"/>
      <c r="V179" s="8"/>
      <c r="W179" s="8"/>
      <c r="X179" s="8"/>
      <c r="Y179" s="8"/>
    </row>
    <row r="180" spans="1:25" s="1" customFormat="1" x14ac:dyDescent="0.25">
      <c r="A180" s="6" t="s">
        <v>10</v>
      </c>
      <c r="B180" s="4">
        <v>797</v>
      </c>
      <c r="C180" s="31">
        <v>4.7678795483061483E-2</v>
      </c>
      <c r="D180" s="31">
        <v>0.17565872020075282</v>
      </c>
      <c r="E180" s="31">
        <v>0.77666248431618568</v>
      </c>
      <c r="F180" s="32"/>
      <c r="G180" s="32"/>
      <c r="H180" s="32"/>
      <c r="I180" s="32"/>
      <c r="J180" s="32"/>
      <c r="K180" s="32"/>
      <c r="T180" s="8"/>
      <c r="U180" s="8"/>
      <c r="V180" s="8"/>
      <c r="W180" s="8"/>
      <c r="X180" s="8"/>
      <c r="Y180" s="8"/>
    </row>
    <row r="181" spans="1:25" s="1" customFormat="1" x14ac:dyDescent="0.25">
      <c r="A181" s="6" t="s">
        <v>11</v>
      </c>
      <c r="B181" s="4">
        <v>1168</v>
      </c>
      <c r="C181" s="31">
        <v>5.3938356164383562E-2</v>
      </c>
      <c r="D181" s="31">
        <v>0.19434931506849315</v>
      </c>
      <c r="E181" s="31">
        <v>0.75171232876712324</v>
      </c>
      <c r="F181" s="32"/>
      <c r="G181" s="32"/>
      <c r="H181" s="32"/>
      <c r="I181" s="32"/>
      <c r="J181" s="32"/>
      <c r="K181" s="32"/>
      <c r="T181" s="8"/>
      <c r="U181" s="8"/>
      <c r="V181" s="8"/>
      <c r="W181" s="8"/>
      <c r="X181" s="8"/>
      <c r="Y181" s="8"/>
    </row>
    <row r="182" spans="1:25" s="1" customFormat="1" x14ac:dyDescent="0.25">
      <c r="A182" s="6" t="s">
        <v>12</v>
      </c>
      <c r="B182" s="4">
        <v>379</v>
      </c>
      <c r="C182" s="31">
        <v>8.7071240105540904E-2</v>
      </c>
      <c r="D182" s="31">
        <v>0.20844327176781002</v>
      </c>
      <c r="E182" s="31">
        <v>0.70448548812664913</v>
      </c>
      <c r="F182" s="32"/>
      <c r="G182" s="32"/>
      <c r="H182" s="32"/>
      <c r="I182" s="32"/>
      <c r="J182" s="32"/>
      <c r="K182" s="32"/>
      <c r="T182" s="8"/>
      <c r="U182" s="8"/>
      <c r="V182" s="8"/>
      <c r="W182" s="8"/>
      <c r="X182" s="8"/>
      <c r="Y182" s="8"/>
    </row>
    <row r="183" spans="1:25" s="1" customFormat="1" x14ac:dyDescent="0.25">
      <c r="A183" s="6" t="s">
        <v>13</v>
      </c>
      <c r="B183" s="4">
        <v>550</v>
      </c>
      <c r="C183" s="31">
        <v>7.2727272727272724E-2</v>
      </c>
      <c r="D183" s="31">
        <v>0.24</v>
      </c>
      <c r="E183" s="31">
        <v>0.68727272727272726</v>
      </c>
      <c r="F183" s="32"/>
      <c r="G183" s="32"/>
      <c r="H183" s="32"/>
      <c r="I183" s="32"/>
      <c r="J183" s="32"/>
      <c r="K183" s="32"/>
      <c r="T183" s="8"/>
      <c r="U183" s="8"/>
      <c r="V183" s="8"/>
      <c r="W183" s="8"/>
      <c r="X183" s="8"/>
      <c r="Y183" s="8"/>
    </row>
    <row r="184" spans="1:25" s="1" customFormat="1" x14ac:dyDescent="0.25">
      <c r="B184" s="7"/>
      <c r="C184" s="32"/>
      <c r="D184" s="32"/>
      <c r="E184" s="32"/>
      <c r="F184" s="32"/>
      <c r="G184" s="32"/>
      <c r="H184" s="32"/>
      <c r="I184" s="32"/>
      <c r="J184" s="32"/>
      <c r="K184" s="32"/>
      <c r="L184" s="32"/>
      <c r="M184" s="32"/>
      <c r="N184" s="32"/>
      <c r="O184" s="32"/>
      <c r="P184" s="32"/>
      <c r="Q184" s="32"/>
      <c r="R184" s="32"/>
      <c r="S184" s="32"/>
      <c r="T184" s="8"/>
      <c r="U184" s="8"/>
      <c r="V184" s="8"/>
      <c r="W184" s="8"/>
      <c r="X184" s="8"/>
      <c r="Y184" s="8"/>
    </row>
    <row r="185" spans="1:25" s="1" customFormat="1" x14ac:dyDescent="0.25">
      <c r="C185" s="22"/>
      <c r="D185" s="22"/>
      <c r="E185" s="22"/>
      <c r="F185" s="22"/>
      <c r="G185" s="22"/>
      <c r="H185" s="22"/>
      <c r="I185" s="22"/>
      <c r="J185" s="22"/>
      <c r="K185" s="22"/>
      <c r="L185" s="22"/>
      <c r="M185" s="22"/>
      <c r="N185" s="22"/>
      <c r="O185" s="22"/>
      <c r="P185" s="22"/>
      <c r="Q185" s="22"/>
      <c r="R185" s="22"/>
      <c r="S185" s="22"/>
    </row>
    <row r="186" spans="1:25" s="1" customFormat="1" x14ac:dyDescent="0.25">
      <c r="A186" s="1" t="s">
        <v>892</v>
      </c>
      <c r="C186" s="22"/>
      <c r="D186" s="22"/>
      <c r="E186" s="22"/>
      <c r="F186" s="22"/>
      <c r="G186" s="22"/>
      <c r="H186" s="22"/>
      <c r="I186" s="22"/>
      <c r="J186" s="22"/>
      <c r="K186" s="22"/>
      <c r="L186" s="22"/>
      <c r="M186" s="22"/>
      <c r="N186" s="22"/>
      <c r="O186" s="22"/>
      <c r="P186" s="22"/>
      <c r="Q186" s="22"/>
      <c r="R186" s="22"/>
      <c r="S186" s="22"/>
    </row>
    <row r="187" spans="1:25" s="1" customFormat="1" x14ac:dyDescent="0.25">
      <c r="C187" s="22"/>
      <c r="D187" s="22"/>
      <c r="E187" s="22"/>
      <c r="F187" s="22"/>
      <c r="G187" s="22"/>
      <c r="H187" s="22"/>
      <c r="I187" s="22"/>
      <c r="J187" s="22"/>
      <c r="K187" s="22"/>
      <c r="L187" s="22"/>
      <c r="M187" s="22"/>
      <c r="N187" s="22"/>
      <c r="O187" s="22"/>
      <c r="P187" s="22"/>
      <c r="Q187" s="22"/>
      <c r="R187" s="22"/>
      <c r="S187" s="22"/>
    </row>
    <row r="188" spans="1:25" s="1" customFormat="1" x14ac:dyDescent="0.25">
      <c r="A188" s="2" t="s">
        <v>0</v>
      </c>
      <c r="B188" s="2" t="s">
        <v>1</v>
      </c>
      <c r="C188" s="10" t="s">
        <v>881</v>
      </c>
      <c r="D188" s="10" t="s">
        <v>882</v>
      </c>
      <c r="E188" s="10" t="s">
        <v>537</v>
      </c>
      <c r="F188" s="30"/>
      <c r="G188" s="30"/>
      <c r="H188" s="30"/>
      <c r="I188" s="30"/>
      <c r="J188" s="30"/>
      <c r="K188" s="30"/>
      <c r="L188" s="30"/>
      <c r="M188" s="30"/>
      <c r="N188" s="30"/>
      <c r="O188" s="30"/>
      <c r="P188" s="30"/>
      <c r="Q188" s="30"/>
      <c r="R188" s="30"/>
      <c r="S188" s="30"/>
      <c r="T188" s="9"/>
      <c r="U188" s="9"/>
      <c r="V188" s="9"/>
      <c r="W188" s="9"/>
      <c r="X188" s="9"/>
      <c r="Y188" s="9"/>
    </row>
    <row r="189" spans="1:25" s="1" customFormat="1" x14ac:dyDescent="0.25">
      <c r="A189" s="3" t="s">
        <v>2</v>
      </c>
      <c r="B189" s="4">
        <v>3070</v>
      </c>
      <c r="C189" s="31">
        <v>0.28892508143322476</v>
      </c>
      <c r="D189" s="31">
        <v>0.21758957654723127</v>
      </c>
      <c r="E189" s="31">
        <v>0.49348534201954397</v>
      </c>
      <c r="F189" s="32"/>
      <c r="G189" s="32"/>
      <c r="H189" s="32"/>
      <c r="I189" s="32"/>
      <c r="J189" s="32"/>
      <c r="K189" s="32"/>
      <c r="L189" s="32"/>
      <c r="M189" s="32"/>
      <c r="N189" s="32"/>
      <c r="O189" s="32"/>
      <c r="P189" s="32"/>
      <c r="Q189" s="32"/>
      <c r="R189" s="32"/>
      <c r="S189" s="32"/>
      <c r="T189" s="8"/>
      <c r="U189" s="8"/>
      <c r="V189" s="8"/>
      <c r="W189" s="8"/>
      <c r="X189" s="8"/>
      <c r="Y189" s="8"/>
    </row>
    <row r="190" spans="1:25" s="1" customFormat="1" x14ac:dyDescent="0.25">
      <c r="A190" s="6" t="s">
        <v>3</v>
      </c>
      <c r="B190" s="4">
        <v>1047</v>
      </c>
      <c r="C190" s="31">
        <v>0.27602674307545366</v>
      </c>
      <c r="D190" s="31">
        <v>0.21203438395415472</v>
      </c>
      <c r="E190" s="31">
        <v>0.51193887297039165</v>
      </c>
      <c r="F190" s="32"/>
      <c r="G190" s="32"/>
      <c r="H190" s="32"/>
      <c r="I190" s="32"/>
      <c r="J190" s="32"/>
      <c r="K190" s="32"/>
      <c r="L190" s="32"/>
      <c r="M190" s="32"/>
      <c r="N190" s="32"/>
      <c r="O190" s="32"/>
      <c r="P190" s="32"/>
      <c r="Q190" s="32"/>
      <c r="R190" s="32"/>
      <c r="S190" s="32"/>
      <c r="T190" s="8"/>
      <c r="U190" s="8"/>
      <c r="V190" s="8"/>
      <c r="W190" s="8"/>
      <c r="X190" s="8"/>
      <c r="Y190" s="8"/>
    </row>
    <row r="191" spans="1:25" s="1" customFormat="1" x14ac:dyDescent="0.25">
      <c r="A191" s="6" t="s">
        <v>4</v>
      </c>
      <c r="B191" s="4">
        <v>535</v>
      </c>
      <c r="C191" s="31">
        <v>0.34579439252336447</v>
      </c>
      <c r="D191" s="31">
        <v>0.24859813084112151</v>
      </c>
      <c r="E191" s="31">
        <v>0.405607476635514</v>
      </c>
      <c r="F191" s="32"/>
      <c r="G191" s="32"/>
      <c r="H191" s="32"/>
      <c r="I191" s="32"/>
      <c r="J191" s="32"/>
      <c r="K191" s="32"/>
      <c r="L191" s="32"/>
      <c r="M191" s="32"/>
      <c r="N191" s="32"/>
      <c r="O191" s="32"/>
      <c r="P191" s="32"/>
      <c r="Q191" s="32"/>
      <c r="R191" s="32"/>
      <c r="S191" s="32"/>
      <c r="T191" s="8"/>
      <c r="U191" s="8"/>
      <c r="V191" s="8"/>
      <c r="W191" s="8"/>
      <c r="X191" s="8"/>
      <c r="Y191" s="8"/>
    </row>
    <row r="192" spans="1:25" s="1" customFormat="1" x14ac:dyDescent="0.25">
      <c r="A192" s="6" t="s">
        <v>5</v>
      </c>
      <c r="B192" s="4">
        <v>628</v>
      </c>
      <c r="C192" s="31">
        <v>0.24681528662420382</v>
      </c>
      <c r="D192" s="31">
        <v>0.18789808917197454</v>
      </c>
      <c r="E192" s="31">
        <v>0.5652866242038217</v>
      </c>
      <c r="F192" s="32"/>
      <c r="G192" s="32"/>
      <c r="H192" s="32"/>
      <c r="I192" s="32"/>
      <c r="J192" s="32"/>
      <c r="K192" s="32"/>
      <c r="L192" s="32"/>
      <c r="M192" s="32"/>
      <c r="N192" s="32"/>
      <c r="O192" s="32"/>
      <c r="P192" s="32"/>
      <c r="Q192" s="32"/>
      <c r="R192" s="32"/>
      <c r="S192" s="32"/>
      <c r="T192" s="8"/>
      <c r="U192" s="8"/>
      <c r="V192" s="8"/>
      <c r="W192" s="8"/>
      <c r="X192" s="8"/>
      <c r="Y192" s="8"/>
    </row>
    <row r="193" spans="1:25" s="1" customFormat="1" x14ac:dyDescent="0.25">
      <c r="A193" s="6" t="s">
        <v>6</v>
      </c>
      <c r="B193" s="4">
        <v>317</v>
      </c>
      <c r="C193" s="31">
        <v>0.32492113564668768</v>
      </c>
      <c r="D193" s="31">
        <v>0.26182965299684541</v>
      </c>
      <c r="E193" s="31">
        <v>0.41324921135646686</v>
      </c>
      <c r="F193" s="32"/>
      <c r="G193" s="32"/>
      <c r="H193" s="32"/>
      <c r="I193" s="32"/>
      <c r="J193" s="32"/>
      <c r="K193" s="32"/>
      <c r="L193" s="32"/>
      <c r="M193" s="32"/>
      <c r="N193" s="32"/>
      <c r="O193" s="32"/>
      <c r="P193" s="32"/>
      <c r="Q193" s="32"/>
      <c r="R193" s="32"/>
      <c r="S193" s="32"/>
      <c r="T193" s="8"/>
      <c r="U193" s="8"/>
      <c r="V193" s="8"/>
      <c r="W193" s="8"/>
      <c r="X193" s="8"/>
      <c r="Y193" s="8"/>
    </row>
    <row r="194" spans="1:25" s="1" customFormat="1" x14ac:dyDescent="0.25">
      <c r="A194" s="6" t="s">
        <v>7</v>
      </c>
      <c r="B194" s="4">
        <v>543</v>
      </c>
      <c r="C194" s="31">
        <v>0.28545119705340699</v>
      </c>
      <c r="D194" s="31">
        <v>0.20626151012891344</v>
      </c>
      <c r="E194" s="31">
        <v>0.50828729281767959</v>
      </c>
      <c r="F194" s="32"/>
      <c r="G194" s="32"/>
      <c r="H194" s="32"/>
      <c r="I194" s="32"/>
      <c r="J194" s="32"/>
      <c r="K194" s="32"/>
      <c r="L194" s="32"/>
      <c r="M194" s="32"/>
      <c r="N194" s="32"/>
      <c r="O194" s="32"/>
      <c r="P194" s="32"/>
      <c r="Q194" s="32"/>
      <c r="R194" s="32"/>
      <c r="S194" s="32"/>
      <c r="T194" s="8"/>
      <c r="U194" s="8"/>
      <c r="V194" s="8"/>
      <c r="W194" s="8"/>
      <c r="X194" s="8"/>
      <c r="Y194" s="8"/>
    </row>
    <row r="195" spans="1:25" s="1" customFormat="1" x14ac:dyDescent="0.25">
      <c r="A195" s="6" t="s">
        <v>8</v>
      </c>
      <c r="B195" s="4">
        <v>1798</v>
      </c>
      <c r="C195" s="31">
        <v>0.29365962180200222</v>
      </c>
      <c r="D195" s="31">
        <v>0.20689655172413793</v>
      </c>
      <c r="E195" s="31">
        <v>0.49944382647385982</v>
      </c>
      <c r="F195" s="32"/>
      <c r="G195" s="32"/>
      <c r="H195" s="32"/>
      <c r="I195" s="32"/>
      <c r="J195" s="32"/>
      <c r="K195" s="32"/>
      <c r="L195" s="32"/>
      <c r="M195" s="32"/>
      <c r="N195" s="32"/>
      <c r="O195" s="32"/>
      <c r="P195" s="32"/>
      <c r="Q195" s="32"/>
      <c r="R195" s="32"/>
      <c r="S195" s="32"/>
      <c r="T195" s="8"/>
      <c r="U195" s="8"/>
      <c r="V195" s="8"/>
      <c r="W195" s="8"/>
      <c r="X195" s="8"/>
      <c r="Y195" s="8"/>
    </row>
    <row r="196" spans="1:25" s="1" customFormat="1" x14ac:dyDescent="0.25">
      <c r="A196" s="6" t="s">
        <v>9</v>
      </c>
      <c r="B196" s="4">
        <v>1155</v>
      </c>
      <c r="C196" s="31">
        <v>0.28484848484848485</v>
      </c>
      <c r="D196" s="31">
        <v>0.24155844155844156</v>
      </c>
      <c r="E196" s="31">
        <v>0.47359307359307357</v>
      </c>
      <c r="F196" s="32"/>
      <c r="G196" s="32"/>
      <c r="H196" s="32"/>
      <c r="I196" s="32"/>
      <c r="J196" s="32"/>
      <c r="K196" s="32"/>
      <c r="L196" s="32"/>
      <c r="M196" s="32"/>
      <c r="N196" s="32"/>
      <c r="O196" s="32"/>
      <c r="P196" s="32"/>
      <c r="Q196" s="32"/>
      <c r="R196" s="32"/>
      <c r="S196" s="32"/>
      <c r="T196" s="8"/>
      <c r="U196" s="8"/>
      <c r="V196" s="8"/>
      <c r="W196" s="8"/>
      <c r="X196" s="8"/>
      <c r="Y196" s="8"/>
    </row>
    <row r="197" spans="1:25" s="1" customFormat="1" x14ac:dyDescent="0.25">
      <c r="A197" s="6" t="s">
        <v>10</v>
      </c>
      <c r="B197" s="4">
        <v>793</v>
      </c>
      <c r="C197" s="31">
        <v>0.19293820933165196</v>
      </c>
      <c r="D197" s="31">
        <v>0.10592686002522068</v>
      </c>
      <c r="E197" s="31">
        <v>0.70113493064312737</v>
      </c>
      <c r="F197" s="32"/>
      <c r="G197" s="32"/>
      <c r="H197" s="32"/>
      <c r="I197" s="32"/>
      <c r="J197" s="32"/>
      <c r="K197" s="32"/>
      <c r="L197" s="32"/>
      <c r="M197" s="32"/>
      <c r="N197" s="32"/>
      <c r="O197" s="32"/>
      <c r="P197" s="32"/>
      <c r="Q197" s="32"/>
      <c r="R197" s="32"/>
      <c r="S197" s="32"/>
      <c r="T197" s="8"/>
      <c r="U197" s="8"/>
      <c r="V197" s="8"/>
      <c r="W197" s="8"/>
      <c r="X197" s="8"/>
      <c r="Y197" s="8"/>
    </row>
    <row r="198" spans="1:25" s="1" customFormat="1" x14ac:dyDescent="0.25">
      <c r="A198" s="6" t="s">
        <v>11</v>
      </c>
      <c r="B198" s="4">
        <v>1191</v>
      </c>
      <c r="C198" s="31">
        <v>0.29051217464315698</v>
      </c>
      <c r="D198" s="31">
        <v>0.1998320738874895</v>
      </c>
      <c r="E198" s="31">
        <v>0.50965575146935349</v>
      </c>
      <c r="F198" s="32"/>
      <c r="G198" s="32"/>
      <c r="H198" s="32"/>
      <c r="I198" s="32"/>
      <c r="J198" s="32"/>
      <c r="K198" s="32"/>
      <c r="L198" s="32"/>
      <c r="M198" s="32"/>
      <c r="N198" s="32"/>
      <c r="O198" s="32"/>
      <c r="P198" s="32"/>
      <c r="Q198" s="32"/>
      <c r="R198" s="32"/>
      <c r="S198" s="32"/>
      <c r="T198" s="8"/>
      <c r="U198" s="8"/>
      <c r="V198" s="8"/>
      <c r="W198" s="8"/>
      <c r="X198" s="8"/>
      <c r="Y198" s="8"/>
    </row>
    <row r="199" spans="1:25" s="1" customFormat="1" x14ac:dyDescent="0.25">
      <c r="A199" s="6" t="s">
        <v>12</v>
      </c>
      <c r="B199" s="4">
        <v>388</v>
      </c>
      <c r="C199" s="31">
        <v>0.40206185567010311</v>
      </c>
      <c r="D199" s="31">
        <v>0.26030927835051548</v>
      </c>
      <c r="E199" s="31">
        <v>0.33762886597938147</v>
      </c>
      <c r="F199" s="32"/>
      <c r="G199" s="32"/>
      <c r="H199" s="32"/>
      <c r="I199" s="32"/>
      <c r="J199" s="32"/>
      <c r="K199" s="32"/>
      <c r="L199" s="32"/>
      <c r="M199" s="32"/>
      <c r="N199" s="32"/>
      <c r="O199" s="32"/>
      <c r="P199" s="32"/>
      <c r="Q199" s="32"/>
      <c r="R199" s="32"/>
      <c r="S199" s="32"/>
      <c r="T199" s="8"/>
      <c r="U199" s="8"/>
      <c r="V199" s="8"/>
      <c r="W199" s="8"/>
      <c r="X199" s="8"/>
      <c r="Y199" s="8"/>
    </row>
    <row r="200" spans="1:25" s="1" customFormat="1" x14ac:dyDescent="0.25">
      <c r="A200" s="6" t="s">
        <v>13</v>
      </c>
      <c r="B200" s="4">
        <v>573</v>
      </c>
      <c r="C200" s="31">
        <v>0.35776614310645727</v>
      </c>
      <c r="D200" s="31">
        <v>0.37172774869109948</v>
      </c>
      <c r="E200" s="31">
        <v>0.27050610820244331</v>
      </c>
      <c r="F200" s="32"/>
      <c r="G200" s="32"/>
      <c r="H200" s="32"/>
      <c r="I200" s="32"/>
      <c r="J200" s="32"/>
      <c r="K200" s="32"/>
      <c r="L200" s="32"/>
      <c r="M200" s="32"/>
      <c r="N200" s="32"/>
      <c r="O200" s="32"/>
      <c r="P200" s="32"/>
      <c r="Q200" s="32"/>
      <c r="R200" s="32"/>
      <c r="S200" s="32"/>
      <c r="T200" s="8"/>
      <c r="U200" s="8"/>
      <c r="V200" s="8"/>
      <c r="W200" s="8"/>
      <c r="X200" s="8"/>
      <c r="Y200" s="8"/>
    </row>
    <row r="201" spans="1:25" s="1" customFormat="1" x14ac:dyDescent="0.25">
      <c r="B201" s="7"/>
      <c r="C201" s="32"/>
      <c r="D201" s="32"/>
      <c r="E201" s="32"/>
      <c r="F201" s="32"/>
      <c r="G201" s="32"/>
      <c r="H201" s="32"/>
      <c r="I201" s="32"/>
      <c r="J201" s="32"/>
      <c r="K201" s="32"/>
      <c r="L201" s="32"/>
      <c r="M201" s="32"/>
      <c r="N201" s="32"/>
      <c r="O201" s="32"/>
      <c r="P201" s="32"/>
      <c r="Q201" s="32"/>
      <c r="R201" s="32"/>
      <c r="S201" s="32"/>
      <c r="T201" s="8"/>
      <c r="U201" s="8"/>
      <c r="V201" s="8"/>
      <c r="W201" s="8"/>
      <c r="X201" s="8"/>
      <c r="Y201" s="8"/>
    </row>
    <row r="202" spans="1:25" s="1" customFormat="1" x14ac:dyDescent="0.25">
      <c r="C202" s="22"/>
      <c r="D202" s="22"/>
      <c r="E202" s="22"/>
      <c r="F202" s="22"/>
      <c r="G202" s="22"/>
      <c r="H202" s="22"/>
      <c r="I202" s="22"/>
      <c r="J202" s="22"/>
      <c r="K202" s="22"/>
      <c r="L202" s="22"/>
      <c r="M202" s="22"/>
      <c r="N202" s="22"/>
      <c r="O202" s="22"/>
      <c r="P202" s="22"/>
      <c r="Q202" s="22"/>
      <c r="R202" s="22"/>
      <c r="S202" s="22"/>
    </row>
    <row r="203" spans="1:25" s="1" customFormat="1" x14ac:dyDescent="0.25">
      <c r="A203" s="1" t="s">
        <v>893</v>
      </c>
      <c r="C203" s="22"/>
      <c r="D203" s="22"/>
      <c r="E203" s="22"/>
      <c r="F203" s="22"/>
      <c r="G203" s="22"/>
      <c r="H203" s="22"/>
      <c r="I203" s="22"/>
      <c r="J203" s="22"/>
      <c r="K203" s="22"/>
      <c r="L203" s="22"/>
      <c r="M203" s="22"/>
      <c r="N203" s="22"/>
      <c r="O203" s="22"/>
      <c r="P203" s="22"/>
      <c r="Q203" s="22"/>
      <c r="R203" s="22"/>
      <c r="S203" s="22"/>
    </row>
    <row r="204" spans="1:25" s="1" customFormat="1" x14ac:dyDescent="0.25">
      <c r="C204" s="22"/>
      <c r="D204" s="22"/>
      <c r="E204" s="22"/>
      <c r="F204" s="22"/>
      <c r="G204" s="22"/>
      <c r="H204" s="22"/>
      <c r="I204" s="22"/>
      <c r="J204" s="22"/>
      <c r="K204" s="22"/>
      <c r="L204" s="22"/>
      <c r="M204" s="22"/>
      <c r="N204" s="22"/>
      <c r="O204" s="22"/>
      <c r="P204" s="22"/>
      <c r="Q204" s="22"/>
      <c r="R204" s="22"/>
      <c r="S204" s="22"/>
    </row>
    <row r="205" spans="1:25" s="1" customFormat="1" x14ac:dyDescent="0.25">
      <c r="A205" s="2" t="s">
        <v>0</v>
      </c>
      <c r="B205" s="2" t="s">
        <v>1</v>
      </c>
      <c r="C205" s="10" t="s">
        <v>881</v>
      </c>
      <c r="D205" s="10" t="s">
        <v>882</v>
      </c>
      <c r="E205" s="10" t="s">
        <v>537</v>
      </c>
      <c r="F205" s="30"/>
      <c r="G205" s="30"/>
      <c r="H205" s="30"/>
      <c r="I205" s="30"/>
      <c r="J205" s="30"/>
      <c r="K205" s="30"/>
      <c r="L205" s="30"/>
      <c r="M205" s="30"/>
      <c r="N205" s="30"/>
      <c r="O205" s="30"/>
      <c r="P205" s="30"/>
      <c r="Q205" s="30"/>
      <c r="R205" s="30"/>
      <c r="S205" s="30"/>
      <c r="T205" s="9"/>
      <c r="U205" s="9"/>
      <c r="V205" s="9"/>
      <c r="W205" s="9"/>
      <c r="X205" s="9"/>
      <c r="Y205" s="9"/>
    </row>
    <row r="206" spans="1:25" s="1" customFormat="1" x14ac:dyDescent="0.25">
      <c r="A206" s="3" t="s">
        <v>2</v>
      </c>
      <c r="B206" s="4">
        <v>2964</v>
      </c>
      <c r="C206" s="31">
        <v>0.11234817813765183</v>
      </c>
      <c r="D206" s="31">
        <v>0.17341430499325236</v>
      </c>
      <c r="E206" s="31">
        <v>0.71423751686909587</v>
      </c>
      <c r="F206" s="32"/>
      <c r="G206" s="32"/>
      <c r="H206" s="32"/>
      <c r="I206" s="32"/>
      <c r="J206" s="32"/>
      <c r="K206" s="32"/>
      <c r="L206" s="32"/>
      <c r="M206" s="32"/>
      <c r="N206" s="32"/>
      <c r="O206" s="32"/>
      <c r="P206" s="32"/>
      <c r="Q206" s="32"/>
      <c r="R206" s="32"/>
      <c r="S206" s="32"/>
      <c r="T206" s="8"/>
      <c r="U206" s="8"/>
      <c r="V206" s="8"/>
      <c r="W206" s="8"/>
      <c r="X206" s="8"/>
      <c r="Y206" s="8"/>
    </row>
    <row r="207" spans="1:25" s="1" customFormat="1" x14ac:dyDescent="0.25">
      <c r="A207" s="6" t="s">
        <v>3</v>
      </c>
      <c r="B207" s="4">
        <v>1024</v>
      </c>
      <c r="C207" s="31">
        <v>0.12890625</v>
      </c>
      <c r="D207" s="31">
        <v>0.2021484375</v>
      </c>
      <c r="E207" s="31">
        <v>0.6689453125</v>
      </c>
      <c r="F207" s="32"/>
      <c r="G207" s="32"/>
      <c r="H207" s="32"/>
      <c r="I207" s="32"/>
      <c r="J207" s="32"/>
      <c r="K207" s="32"/>
      <c r="L207" s="32"/>
      <c r="M207" s="32"/>
      <c r="N207" s="32"/>
      <c r="O207" s="32"/>
      <c r="P207" s="32"/>
      <c r="Q207" s="32"/>
      <c r="R207" s="32"/>
      <c r="S207" s="32"/>
      <c r="T207" s="8"/>
      <c r="U207" s="8"/>
      <c r="V207" s="8"/>
      <c r="W207" s="8"/>
      <c r="X207" s="8"/>
      <c r="Y207" s="8"/>
    </row>
    <row r="208" spans="1:25" s="1" customFormat="1" x14ac:dyDescent="0.25">
      <c r="A208" s="6" t="s">
        <v>4</v>
      </c>
      <c r="B208" s="4">
        <v>508</v>
      </c>
      <c r="C208" s="31">
        <v>0.11023622047244094</v>
      </c>
      <c r="D208" s="31">
        <v>0.16535433070866143</v>
      </c>
      <c r="E208" s="31">
        <v>0.72440944881889768</v>
      </c>
      <c r="F208" s="32"/>
      <c r="G208" s="32"/>
      <c r="H208" s="32"/>
      <c r="I208" s="32"/>
      <c r="J208" s="32"/>
      <c r="K208" s="32"/>
      <c r="L208" s="32"/>
      <c r="M208" s="32"/>
      <c r="N208" s="32"/>
      <c r="O208" s="32"/>
      <c r="P208" s="32"/>
      <c r="Q208" s="32"/>
      <c r="R208" s="32"/>
      <c r="S208" s="32"/>
      <c r="T208" s="8"/>
      <c r="U208" s="8"/>
      <c r="V208" s="8"/>
      <c r="W208" s="8"/>
      <c r="X208" s="8"/>
      <c r="Y208" s="8"/>
    </row>
    <row r="209" spans="1:25" s="1" customFormat="1" x14ac:dyDescent="0.25">
      <c r="A209" s="6" t="s">
        <v>5</v>
      </c>
      <c r="B209" s="4">
        <v>616</v>
      </c>
      <c r="C209" s="31">
        <v>0.10064935064935066</v>
      </c>
      <c r="D209" s="31">
        <v>0.15259740259740259</v>
      </c>
      <c r="E209" s="31">
        <v>0.74675324675324672</v>
      </c>
      <c r="F209" s="32"/>
      <c r="G209" s="32"/>
      <c r="H209" s="32"/>
      <c r="I209" s="32"/>
      <c r="J209" s="32"/>
      <c r="K209" s="32"/>
      <c r="L209" s="32"/>
      <c r="M209" s="32"/>
      <c r="N209" s="32"/>
      <c r="O209" s="32"/>
      <c r="P209" s="32"/>
      <c r="Q209" s="32"/>
      <c r="R209" s="32"/>
      <c r="S209" s="32"/>
      <c r="T209" s="8"/>
      <c r="U209" s="8"/>
      <c r="V209" s="8"/>
      <c r="W209" s="8"/>
      <c r="X209" s="8"/>
      <c r="Y209" s="8"/>
    </row>
    <row r="210" spans="1:25" s="1" customFormat="1" x14ac:dyDescent="0.25">
      <c r="A210" s="6" t="s">
        <v>6</v>
      </c>
      <c r="B210" s="4">
        <v>305</v>
      </c>
      <c r="C210" s="31">
        <v>9.8360655737704916E-2</v>
      </c>
      <c r="D210" s="31">
        <v>0.19344262295081968</v>
      </c>
      <c r="E210" s="31">
        <v>0.70819672131147537</v>
      </c>
      <c r="F210" s="32"/>
      <c r="G210" s="32"/>
      <c r="H210" s="32"/>
      <c r="I210" s="32"/>
      <c r="J210" s="32"/>
      <c r="K210" s="32"/>
      <c r="L210" s="32"/>
      <c r="M210" s="32"/>
      <c r="N210" s="32"/>
      <c r="O210" s="32"/>
      <c r="P210" s="32"/>
      <c r="Q210" s="32"/>
      <c r="R210" s="32"/>
      <c r="S210" s="32"/>
      <c r="T210" s="8"/>
      <c r="U210" s="8"/>
      <c r="V210" s="8"/>
      <c r="W210" s="8"/>
      <c r="X210" s="8"/>
      <c r="Y210" s="8"/>
    </row>
    <row r="211" spans="1:25" s="1" customFormat="1" x14ac:dyDescent="0.25">
      <c r="A211" s="6" t="s">
        <v>7</v>
      </c>
      <c r="B211" s="4">
        <v>511</v>
      </c>
      <c r="C211" s="31">
        <v>0.10371819960861056</v>
      </c>
      <c r="D211" s="31">
        <v>0.13698630136986301</v>
      </c>
      <c r="E211" s="31">
        <v>0.75929549902152638</v>
      </c>
      <c r="F211" s="32"/>
      <c r="G211" s="32"/>
      <c r="H211" s="32"/>
      <c r="I211" s="32"/>
      <c r="J211" s="32"/>
      <c r="K211" s="32"/>
      <c r="L211" s="32"/>
      <c r="M211" s="32"/>
      <c r="N211" s="32"/>
      <c r="O211" s="32"/>
      <c r="P211" s="32"/>
      <c r="Q211" s="32"/>
      <c r="R211" s="32"/>
      <c r="S211" s="32"/>
      <c r="T211" s="8"/>
      <c r="U211" s="8"/>
      <c r="V211" s="8"/>
      <c r="W211" s="8"/>
      <c r="X211" s="8"/>
      <c r="Y211" s="8"/>
    </row>
    <row r="212" spans="1:25" s="1" customFormat="1" x14ac:dyDescent="0.25">
      <c r="A212" s="6" t="s">
        <v>8</v>
      </c>
      <c r="B212" s="4">
        <v>1757</v>
      </c>
      <c r="C212" s="31">
        <v>0.13033579965850883</v>
      </c>
      <c r="D212" s="31">
        <v>0.1684689812179852</v>
      </c>
      <c r="E212" s="31">
        <v>0.70119521912350602</v>
      </c>
      <c r="F212" s="32"/>
      <c r="G212" s="32"/>
      <c r="H212" s="32"/>
      <c r="I212" s="32"/>
      <c r="J212" s="32"/>
      <c r="K212" s="32"/>
      <c r="L212" s="32"/>
      <c r="M212" s="32"/>
      <c r="N212" s="32"/>
      <c r="O212" s="32"/>
      <c r="P212" s="32"/>
      <c r="Q212" s="32"/>
      <c r="R212" s="32"/>
      <c r="S212" s="32"/>
      <c r="T212" s="8"/>
      <c r="U212" s="8"/>
      <c r="V212" s="8"/>
      <c r="W212" s="8"/>
      <c r="X212" s="8"/>
      <c r="Y212" s="8"/>
    </row>
    <row r="213" spans="1:25" s="1" customFormat="1" x14ac:dyDescent="0.25">
      <c r="A213" s="6" t="s">
        <v>9</v>
      </c>
      <c r="B213" s="4">
        <v>1111</v>
      </c>
      <c r="C213" s="31">
        <v>8.9108910891089105E-2</v>
      </c>
      <c r="D213" s="31">
        <v>0.18631863186318631</v>
      </c>
      <c r="E213" s="31">
        <v>0.72457245724572461</v>
      </c>
      <c r="F213" s="32"/>
      <c r="G213" s="32"/>
      <c r="H213" s="32"/>
      <c r="I213" s="32"/>
      <c r="J213" s="32"/>
      <c r="K213" s="32"/>
      <c r="L213" s="32"/>
      <c r="M213" s="32"/>
      <c r="N213" s="32"/>
      <c r="O213" s="32"/>
      <c r="P213" s="32"/>
      <c r="Q213" s="32"/>
      <c r="R213" s="32"/>
      <c r="S213" s="32"/>
      <c r="T213" s="8"/>
      <c r="U213" s="8"/>
      <c r="V213" s="8"/>
      <c r="W213" s="8"/>
      <c r="X213" s="8"/>
      <c r="Y213" s="8"/>
    </row>
    <row r="214" spans="1:25" s="1" customFormat="1" x14ac:dyDescent="0.25">
      <c r="A214" s="6" t="s">
        <v>10</v>
      </c>
      <c r="B214" s="4">
        <v>772</v>
      </c>
      <c r="C214" s="31">
        <v>9.1968911917098439E-2</v>
      </c>
      <c r="D214" s="31">
        <v>8.937823834196891E-2</v>
      </c>
      <c r="E214" s="31">
        <v>0.81865284974093266</v>
      </c>
      <c r="F214" s="32"/>
      <c r="G214" s="32"/>
      <c r="H214" s="32"/>
      <c r="I214" s="32"/>
      <c r="J214" s="32"/>
      <c r="K214" s="32"/>
      <c r="L214" s="32"/>
      <c r="M214" s="32"/>
      <c r="N214" s="32"/>
      <c r="O214" s="32"/>
      <c r="P214" s="32"/>
      <c r="Q214" s="32"/>
      <c r="R214" s="32"/>
      <c r="S214" s="32"/>
      <c r="T214" s="8"/>
      <c r="U214" s="8"/>
      <c r="V214" s="8"/>
      <c r="W214" s="8"/>
      <c r="X214" s="8"/>
      <c r="Y214" s="8"/>
    </row>
    <row r="215" spans="1:25" s="1" customFormat="1" x14ac:dyDescent="0.25">
      <c r="A215" s="6" t="s">
        <v>11</v>
      </c>
      <c r="B215" s="4">
        <v>1153</v>
      </c>
      <c r="C215" s="31">
        <v>0.13269731136166521</v>
      </c>
      <c r="D215" s="31">
        <v>0.1647875108412836</v>
      </c>
      <c r="E215" s="31">
        <v>0.70251517779705119</v>
      </c>
      <c r="F215" s="32"/>
      <c r="G215" s="32"/>
      <c r="H215" s="32"/>
      <c r="I215" s="32"/>
      <c r="J215" s="32"/>
      <c r="K215" s="32"/>
      <c r="L215" s="32"/>
      <c r="M215" s="32"/>
      <c r="N215" s="32"/>
      <c r="O215" s="32"/>
      <c r="P215" s="32"/>
      <c r="Q215" s="32"/>
      <c r="R215" s="32"/>
      <c r="S215" s="32"/>
      <c r="T215" s="8"/>
      <c r="U215" s="8"/>
      <c r="V215" s="8"/>
      <c r="W215" s="8"/>
      <c r="X215" s="8"/>
      <c r="Y215" s="8"/>
    </row>
    <row r="216" spans="1:25" s="1" customFormat="1" x14ac:dyDescent="0.25">
      <c r="A216" s="6" t="s">
        <v>12</v>
      </c>
      <c r="B216" s="4">
        <v>374</v>
      </c>
      <c r="C216" s="31">
        <v>0.12299465240641712</v>
      </c>
      <c r="D216" s="31">
        <v>0.21390374331550802</v>
      </c>
      <c r="E216" s="31">
        <v>0.66310160427807485</v>
      </c>
      <c r="F216" s="32"/>
      <c r="G216" s="32"/>
      <c r="H216" s="32"/>
      <c r="I216" s="32"/>
      <c r="J216" s="32"/>
      <c r="K216" s="32"/>
      <c r="L216" s="32"/>
      <c r="M216" s="32"/>
      <c r="N216" s="32"/>
      <c r="O216" s="32"/>
      <c r="P216" s="32"/>
      <c r="Q216" s="32"/>
      <c r="R216" s="32"/>
      <c r="S216" s="32"/>
      <c r="T216" s="8"/>
      <c r="U216" s="8"/>
      <c r="V216" s="8"/>
      <c r="W216" s="8"/>
      <c r="X216" s="8"/>
      <c r="Y216" s="8"/>
    </row>
    <row r="217" spans="1:25" s="1" customFormat="1" x14ac:dyDescent="0.25">
      <c r="A217" s="6" t="s">
        <v>13</v>
      </c>
      <c r="B217" s="4">
        <v>550</v>
      </c>
      <c r="C217" s="31">
        <v>9.4545454545454544E-2</v>
      </c>
      <c r="D217" s="31">
        <v>0.28727272727272729</v>
      </c>
      <c r="E217" s="31">
        <v>0.61818181818181817</v>
      </c>
      <c r="F217" s="32"/>
      <c r="G217" s="32"/>
      <c r="H217" s="32"/>
      <c r="I217" s="32"/>
      <c r="J217" s="32"/>
      <c r="K217" s="32"/>
      <c r="L217" s="32"/>
      <c r="M217" s="32"/>
      <c r="N217" s="32"/>
      <c r="O217" s="32"/>
      <c r="P217" s="32"/>
      <c r="Q217" s="32"/>
      <c r="R217" s="32"/>
      <c r="S217" s="32"/>
      <c r="T217" s="8"/>
      <c r="U217" s="8"/>
      <c r="V217" s="8"/>
      <c r="W217" s="8"/>
      <c r="X217" s="8"/>
      <c r="Y217" s="8"/>
    </row>
    <row r="218" spans="1:25" s="1" customFormat="1" x14ac:dyDescent="0.25">
      <c r="B218" s="7"/>
      <c r="C218" s="32"/>
      <c r="D218" s="32"/>
      <c r="E218" s="32"/>
      <c r="F218" s="32"/>
      <c r="G218" s="32"/>
      <c r="H218" s="32"/>
      <c r="I218" s="32"/>
      <c r="J218" s="32"/>
      <c r="K218" s="32"/>
      <c r="L218" s="32"/>
      <c r="M218" s="32"/>
      <c r="N218" s="32"/>
      <c r="O218" s="32"/>
      <c r="P218" s="32"/>
      <c r="Q218" s="32"/>
      <c r="R218" s="32"/>
      <c r="S218" s="32"/>
      <c r="T218" s="8"/>
      <c r="U218" s="8"/>
      <c r="V218" s="8"/>
      <c r="W218" s="8"/>
      <c r="X218" s="8"/>
      <c r="Y218" s="8"/>
    </row>
    <row r="219" spans="1:25" s="1" customFormat="1" x14ac:dyDescent="0.25">
      <c r="C219" s="22"/>
      <c r="D219" s="22"/>
      <c r="E219" s="22"/>
      <c r="F219" s="22"/>
      <c r="G219" s="22"/>
      <c r="H219" s="22"/>
      <c r="I219" s="22"/>
      <c r="J219" s="22"/>
      <c r="K219" s="22"/>
      <c r="L219" s="22"/>
      <c r="M219" s="22"/>
      <c r="N219" s="22"/>
      <c r="O219" s="22"/>
      <c r="P219" s="22"/>
      <c r="Q219" s="22"/>
      <c r="R219" s="22"/>
      <c r="S219" s="22"/>
    </row>
    <row r="220" spans="1:25" s="1" customFormat="1" x14ac:dyDescent="0.25">
      <c r="A220" s="1" t="s">
        <v>894</v>
      </c>
      <c r="C220" s="22"/>
      <c r="D220" s="22"/>
      <c r="E220" s="22"/>
      <c r="F220" s="22"/>
      <c r="G220" s="22"/>
      <c r="H220" s="22"/>
      <c r="I220" s="22"/>
      <c r="J220" s="22"/>
      <c r="K220" s="22"/>
      <c r="L220" s="22"/>
      <c r="M220" s="22"/>
      <c r="N220" s="22"/>
      <c r="O220" s="22"/>
      <c r="P220" s="22"/>
      <c r="Q220" s="22"/>
      <c r="R220" s="22"/>
      <c r="S220" s="22"/>
    </row>
    <row r="221" spans="1:25" s="1" customFormat="1" x14ac:dyDescent="0.25">
      <c r="C221" s="22"/>
      <c r="D221" s="22"/>
      <c r="E221" s="22"/>
      <c r="F221" s="22"/>
      <c r="G221" s="22"/>
      <c r="H221" s="22"/>
      <c r="I221" s="22"/>
      <c r="J221" s="22"/>
      <c r="K221" s="22"/>
      <c r="L221" s="22"/>
      <c r="M221" s="22"/>
      <c r="N221" s="22"/>
      <c r="O221" s="22"/>
      <c r="P221" s="22"/>
      <c r="Q221" s="22"/>
      <c r="R221" s="22"/>
      <c r="S221" s="22"/>
    </row>
    <row r="222" spans="1:25" s="1" customFormat="1" x14ac:dyDescent="0.25">
      <c r="A222" s="2" t="s">
        <v>0</v>
      </c>
      <c r="B222" s="2" t="s">
        <v>1</v>
      </c>
      <c r="C222" s="10" t="s">
        <v>881</v>
      </c>
      <c r="D222" s="10" t="s">
        <v>882</v>
      </c>
      <c r="E222" s="10" t="s">
        <v>537</v>
      </c>
      <c r="F222" s="30"/>
      <c r="G222" s="30"/>
      <c r="H222" s="30"/>
      <c r="I222" s="30"/>
      <c r="J222" s="30"/>
      <c r="K222" s="30"/>
      <c r="L222" s="30"/>
      <c r="M222" s="30"/>
      <c r="N222" s="30"/>
      <c r="O222" s="30"/>
      <c r="P222" s="30"/>
      <c r="Q222" s="30"/>
      <c r="R222" s="30"/>
      <c r="S222" s="30"/>
      <c r="T222" s="9"/>
      <c r="U222" s="9"/>
      <c r="V222" s="9"/>
      <c r="W222" s="9"/>
      <c r="X222" s="9"/>
      <c r="Y222" s="9"/>
    </row>
    <row r="223" spans="1:25" s="1" customFormat="1" x14ac:dyDescent="0.25">
      <c r="A223" s="3" t="s">
        <v>2</v>
      </c>
      <c r="B223" s="4">
        <v>3168</v>
      </c>
      <c r="C223" s="31">
        <v>5.6186868686868688E-2</v>
      </c>
      <c r="D223" s="31">
        <v>0.59722222222222221</v>
      </c>
      <c r="E223" s="31">
        <v>0.34659090909090912</v>
      </c>
      <c r="F223" s="32"/>
      <c r="G223" s="32"/>
      <c r="H223" s="32"/>
      <c r="I223" s="32"/>
      <c r="J223" s="32"/>
      <c r="K223" s="32"/>
      <c r="L223" s="32"/>
      <c r="M223" s="32"/>
      <c r="N223" s="32"/>
      <c r="O223" s="32"/>
      <c r="P223" s="32"/>
      <c r="Q223" s="32"/>
      <c r="R223" s="32"/>
      <c r="S223" s="32"/>
      <c r="T223" s="8"/>
      <c r="U223" s="8"/>
      <c r="V223" s="8"/>
      <c r="W223" s="8"/>
      <c r="X223" s="8"/>
      <c r="Y223" s="8"/>
    </row>
    <row r="224" spans="1:25" s="1" customFormat="1" x14ac:dyDescent="0.25">
      <c r="A224" s="6" t="s">
        <v>3</v>
      </c>
      <c r="B224" s="4">
        <v>1060</v>
      </c>
      <c r="C224" s="31">
        <v>4.716981132075472E-2</v>
      </c>
      <c r="D224" s="31">
        <v>0.61226415094339626</v>
      </c>
      <c r="E224" s="31">
        <v>0.34056603773584904</v>
      </c>
      <c r="F224" s="32"/>
      <c r="G224" s="32"/>
      <c r="H224" s="32"/>
      <c r="I224" s="32"/>
      <c r="J224" s="32"/>
      <c r="K224" s="32"/>
      <c r="L224" s="32"/>
      <c r="M224" s="32"/>
      <c r="N224" s="32"/>
      <c r="O224" s="32"/>
      <c r="P224" s="32"/>
      <c r="Q224" s="32"/>
      <c r="R224" s="32"/>
      <c r="S224" s="32"/>
      <c r="T224" s="8"/>
      <c r="U224" s="8"/>
      <c r="V224" s="8"/>
      <c r="W224" s="8"/>
      <c r="X224" s="8"/>
      <c r="Y224" s="8"/>
    </row>
    <row r="225" spans="1:25" s="1" customFormat="1" x14ac:dyDescent="0.25">
      <c r="A225" s="6" t="s">
        <v>4</v>
      </c>
      <c r="B225" s="4">
        <v>541</v>
      </c>
      <c r="C225" s="31">
        <v>4.4362292051756007E-2</v>
      </c>
      <c r="D225" s="31">
        <v>0.63401109057301297</v>
      </c>
      <c r="E225" s="31">
        <v>0.32162661737523107</v>
      </c>
      <c r="F225" s="32"/>
      <c r="G225" s="32"/>
      <c r="H225" s="32"/>
      <c r="I225" s="32"/>
      <c r="J225" s="32"/>
      <c r="K225" s="32"/>
      <c r="L225" s="32"/>
      <c r="M225" s="32"/>
      <c r="N225" s="32"/>
      <c r="O225" s="32"/>
      <c r="P225" s="32"/>
      <c r="Q225" s="32"/>
      <c r="R225" s="32"/>
      <c r="S225" s="32"/>
      <c r="T225" s="8"/>
      <c r="U225" s="8"/>
      <c r="V225" s="8"/>
      <c r="W225" s="8"/>
      <c r="X225" s="8"/>
      <c r="Y225" s="8"/>
    </row>
    <row r="226" spans="1:25" s="1" customFormat="1" x14ac:dyDescent="0.25">
      <c r="A226" s="6" t="s">
        <v>5</v>
      </c>
      <c r="B226" s="4">
        <v>637</v>
      </c>
      <c r="C226" s="31">
        <v>4.0816326530612242E-2</v>
      </c>
      <c r="D226" s="31">
        <v>0.56828885400313967</v>
      </c>
      <c r="E226" s="31">
        <v>0.39089481946624804</v>
      </c>
      <c r="F226" s="32"/>
      <c r="G226" s="32"/>
      <c r="H226" s="32"/>
      <c r="I226" s="32"/>
      <c r="J226" s="32"/>
      <c r="K226" s="32"/>
      <c r="L226" s="32"/>
      <c r="M226" s="32"/>
      <c r="N226" s="32"/>
      <c r="O226" s="32"/>
      <c r="P226" s="32"/>
      <c r="Q226" s="32"/>
      <c r="R226" s="32"/>
      <c r="S226" s="32"/>
      <c r="T226" s="8"/>
      <c r="U226" s="8"/>
      <c r="V226" s="8"/>
      <c r="W226" s="8"/>
      <c r="X226" s="8"/>
      <c r="Y226" s="8"/>
    </row>
    <row r="227" spans="1:25" s="1" customFormat="1" x14ac:dyDescent="0.25">
      <c r="A227" s="6" t="s">
        <v>6</v>
      </c>
      <c r="B227" s="4">
        <v>319</v>
      </c>
      <c r="C227" s="31">
        <v>4.0752351097178681E-2</v>
      </c>
      <c r="D227" s="31">
        <v>0.64263322884012541</v>
      </c>
      <c r="E227" s="31">
        <v>0.31661442006269591</v>
      </c>
      <c r="F227" s="32"/>
      <c r="G227" s="32"/>
      <c r="H227" s="32"/>
      <c r="I227" s="32"/>
      <c r="J227" s="32"/>
      <c r="K227" s="32"/>
      <c r="L227" s="32"/>
      <c r="M227" s="32"/>
      <c r="N227" s="32"/>
      <c r="O227" s="32"/>
      <c r="P227" s="32"/>
      <c r="Q227" s="32"/>
      <c r="R227" s="32"/>
      <c r="S227" s="32"/>
      <c r="T227" s="8"/>
      <c r="U227" s="8"/>
      <c r="V227" s="8"/>
      <c r="W227" s="8"/>
      <c r="X227" s="8"/>
      <c r="Y227" s="8"/>
    </row>
    <row r="228" spans="1:25" s="1" customFormat="1" x14ac:dyDescent="0.25">
      <c r="A228" s="6" t="s">
        <v>7</v>
      </c>
      <c r="B228" s="4">
        <v>611</v>
      </c>
      <c r="C228" s="31">
        <v>0.10638297872340426</v>
      </c>
      <c r="D228" s="31">
        <v>0.5450081833060556</v>
      </c>
      <c r="E228" s="31">
        <v>0.3486088379705401</v>
      </c>
      <c r="F228" s="32"/>
      <c r="G228" s="32"/>
      <c r="H228" s="32"/>
      <c r="I228" s="32"/>
      <c r="J228" s="32"/>
      <c r="K228" s="32"/>
      <c r="L228" s="32"/>
      <c r="M228" s="32"/>
      <c r="N228" s="32"/>
      <c r="O228" s="32"/>
      <c r="P228" s="32"/>
      <c r="Q228" s="32"/>
      <c r="R228" s="32"/>
      <c r="S228" s="32"/>
      <c r="T228" s="8"/>
      <c r="U228" s="8"/>
      <c r="V228" s="8"/>
      <c r="W228" s="8"/>
      <c r="X228" s="8"/>
      <c r="Y228" s="8"/>
    </row>
    <row r="229" spans="1:25" s="1" customFormat="1" x14ac:dyDescent="0.25">
      <c r="A229" s="6" t="s">
        <v>8</v>
      </c>
      <c r="B229" s="4">
        <v>1812</v>
      </c>
      <c r="C229" s="31">
        <v>4.2494481236203092E-2</v>
      </c>
      <c r="D229" s="31">
        <v>0.57947019867549665</v>
      </c>
      <c r="E229" s="31">
        <v>0.37803532008830021</v>
      </c>
      <c r="F229" s="32"/>
      <c r="G229" s="32"/>
      <c r="H229" s="32"/>
      <c r="I229" s="32"/>
      <c r="J229" s="32"/>
      <c r="K229" s="32"/>
      <c r="L229" s="32"/>
      <c r="M229" s="32"/>
      <c r="N229" s="32"/>
      <c r="O229" s="32"/>
      <c r="P229" s="32"/>
      <c r="Q229" s="32"/>
      <c r="R229" s="32"/>
      <c r="S229" s="32"/>
      <c r="T229" s="8"/>
      <c r="U229" s="8"/>
      <c r="V229" s="8"/>
      <c r="W229" s="8"/>
      <c r="X229" s="8"/>
      <c r="Y229" s="8"/>
    </row>
    <row r="230" spans="1:25" s="1" customFormat="1" x14ac:dyDescent="0.25">
      <c r="A230" s="6" t="s">
        <v>9</v>
      </c>
      <c r="B230" s="4">
        <v>1177</v>
      </c>
      <c r="C230" s="31">
        <v>5.6924384027187767E-2</v>
      </c>
      <c r="D230" s="31">
        <v>0.63806287170773157</v>
      </c>
      <c r="E230" s="31">
        <v>0.30501274426508074</v>
      </c>
      <c r="F230" s="32"/>
      <c r="G230" s="32"/>
      <c r="H230" s="32"/>
      <c r="I230" s="32"/>
      <c r="J230" s="32"/>
      <c r="K230" s="32"/>
      <c r="L230" s="32"/>
      <c r="M230" s="32"/>
      <c r="N230" s="32"/>
      <c r="O230" s="32"/>
      <c r="P230" s="32"/>
      <c r="Q230" s="32"/>
      <c r="R230" s="32"/>
      <c r="S230" s="32"/>
      <c r="T230" s="8"/>
      <c r="U230" s="8"/>
      <c r="V230" s="8"/>
      <c r="W230" s="8"/>
      <c r="X230" s="8"/>
      <c r="Y230" s="8"/>
    </row>
    <row r="231" spans="1:25" s="1" customFormat="1" x14ac:dyDescent="0.25">
      <c r="A231" s="6" t="s">
        <v>10</v>
      </c>
      <c r="B231" s="4">
        <v>825</v>
      </c>
      <c r="C231" s="31">
        <v>5.5757575757575756E-2</v>
      </c>
      <c r="D231" s="31">
        <v>0.39030303030303032</v>
      </c>
      <c r="E231" s="31">
        <v>0.55393939393939395</v>
      </c>
      <c r="F231" s="32"/>
      <c r="G231" s="32"/>
      <c r="H231" s="32"/>
      <c r="I231" s="32"/>
      <c r="J231" s="32"/>
      <c r="K231" s="32"/>
      <c r="L231" s="32"/>
      <c r="M231" s="32"/>
      <c r="N231" s="32"/>
      <c r="O231" s="32"/>
      <c r="P231" s="32"/>
      <c r="Q231" s="32"/>
      <c r="R231" s="32"/>
      <c r="S231" s="32"/>
      <c r="T231" s="8"/>
      <c r="U231" s="8"/>
      <c r="V231" s="8"/>
      <c r="W231" s="8"/>
      <c r="X231" s="8"/>
      <c r="Y231" s="8"/>
    </row>
    <row r="232" spans="1:25" s="1" customFormat="1" x14ac:dyDescent="0.25">
      <c r="A232" s="6" t="s">
        <v>11</v>
      </c>
      <c r="B232" s="4">
        <v>1242</v>
      </c>
      <c r="C232" s="31">
        <v>5.7165861513687598E-2</v>
      </c>
      <c r="D232" s="31">
        <v>0.60064412238325282</v>
      </c>
      <c r="E232" s="31">
        <v>0.3421900161030596</v>
      </c>
      <c r="F232" s="32"/>
      <c r="G232" s="32"/>
      <c r="H232" s="32"/>
      <c r="I232" s="32"/>
      <c r="J232" s="32"/>
      <c r="K232" s="32"/>
      <c r="L232" s="32"/>
      <c r="M232" s="32"/>
      <c r="N232" s="32"/>
      <c r="O232" s="32"/>
      <c r="P232" s="32"/>
      <c r="Q232" s="32"/>
      <c r="R232" s="32"/>
      <c r="S232" s="32"/>
      <c r="T232" s="8"/>
      <c r="U232" s="8"/>
      <c r="V232" s="8"/>
      <c r="W232" s="8"/>
      <c r="X232" s="8"/>
      <c r="Y232" s="8"/>
    </row>
    <row r="233" spans="1:25" s="1" customFormat="1" x14ac:dyDescent="0.25">
      <c r="A233" s="6" t="s">
        <v>12</v>
      </c>
      <c r="B233" s="4">
        <v>400</v>
      </c>
      <c r="C233" s="31">
        <v>0.05</v>
      </c>
      <c r="D233" s="31">
        <v>0.75249999999999995</v>
      </c>
      <c r="E233" s="31">
        <v>0.19750000000000001</v>
      </c>
      <c r="F233" s="32"/>
      <c r="G233" s="32"/>
      <c r="H233" s="32"/>
      <c r="I233" s="32"/>
      <c r="J233" s="32"/>
      <c r="K233" s="32"/>
      <c r="L233" s="32"/>
      <c r="M233" s="32"/>
      <c r="N233" s="32"/>
      <c r="O233" s="32"/>
      <c r="P233" s="32"/>
      <c r="Q233" s="32"/>
      <c r="R233" s="32"/>
      <c r="S233" s="32"/>
      <c r="T233" s="8"/>
      <c r="U233" s="8"/>
      <c r="V233" s="8"/>
      <c r="W233" s="8"/>
      <c r="X233" s="8"/>
      <c r="Y233" s="8"/>
    </row>
    <row r="234" spans="1:25" s="1" customFormat="1" x14ac:dyDescent="0.25">
      <c r="A234" s="6" t="s">
        <v>13</v>
      </c>
      <c r="B234" s="4">
        <v>581</v>
      </c>
      <c r="C234" s="31">
        <v>6.0240963855421686E-2</v>
      </c>
      <c r="D234" s="31">
        <v>0.79173838209982783</v>
      </c>
      <c r="E234" s="31">
        <v>0.14802065404475043</v>
      </c>
      <c r="F234" s="32"/>
      <c r="G234" s="32"/>
      <c r="H234" s="32"/>
      <c r="I234" s="32"/>
      <c r="J234" s="32"/>
      <c r="K234" s="32"/>
      <c r="L234" s="32"/>
      <c r="M234" s="32"/>
      <c r="N234" s="32"/>
      <c r="O234" s="32"/>
      <c r="P234" s="32"/>
      <c r="Q234" s="32"/>
      <c r="R234" s="32"/>
      <c r="S234" s="32"/>
      <c r="T234" s="8"/>
      <c r="U234" s="8"/>
      <c r="V234" s="8"/>
      <c r="W234" s="8"/>
      <c r="X234" s="8"/>
      <c r="Y234" s="8"/>
    </row>
    <row r="235" spans="1:25" s="1" customFormat="1" x14ac:dyDescent="0.25">
      <c r="B235" s="7"/>
      <c r="C235" s="32"/>
      <c r="D235" s="32"/>
      <c r="E235" s="32"/>
      <c r="F235" s="32"/>
      <c r="G235" s="32"/>
      <c r="H235" s="32"/>
      <c r="I235" s="32"/>
      <c r="J235" s="32"/>
      <c r="K235" s="32"/>
      <c r="L235" s="32"/>
      <c r="M235" s="32"/>
      <c r="N235" s="32"/>
      <c r="O235" s="32"/>
      <c r="P235" s="32"/>
      <c r="Q235" s="32"/>
      <c r="R235" s="32"/>
      <c r="S235" s="32"/>
      <c r="T235" s="8"/>
      <c r="U235" s="8"/>
      <c r="V235" s="8"/>
      <c r="W235" s="8"/>
      <c r="X235" s="8"/>
      <c r="Y235" s="8"/>
    </row>
    <row r="236" spans="1:25" s="1" customFormat="1" x14ac:dyDescent="0.25">
      <c r="C236" s="22"/>
      <c r="D236" s="22"/>
      <c r="E236" s="22"/>
      <c r="F236" s="22"/>
      <c r="G236" s="22"/>
      <c r="H236" s="22"/>
      <c r="I236" s="22"/>
      <c r="J236" s="22"/>
      <c r="K236" s="22"/>
      <c r="L236" s="22"/>
      <c r="M236" s="22"/>
      <c r="N236" s="22"/>
      <c r="O236" s="22"/>
      <c r="P236" s="22"/>
      <c r="Q236" s="22"/>
      <c r="R236" s="22"/>
      <c r="S236" s="22"/>
    </row>
    <row r="237" spans="1:25" s="1" customFormat="1" x14ac:dyDescent="0.25">
      <c r="A237" s="1" t="s">
        <v>895</v>
      </c>
      <c r="C237" s="22"/>
      <c r="D237" s="22"/>
      <c r="E237" s="22"/>
      <c r="F237" s="22"/>
      <c r="G237" s="22"/>
      <c r="H237" s="22"/>
      <c r="I237" s="22"/>
      <c r="J237" s="22"/>
      <c r="K237" s="22"/>
      <c r="L237" s="22"/>
      <c r="M237" s="22"/>
      <c r="N237" s="22"/>
      <c r="O237" s="22"/>
      <c r="P237" s="22"/>
      <c r="Q237" s="22"/>
      <c r="R237" s="22"/>
      <c r="S237" s="22"/>
    </row>
    <row r="238" spans="1:25" s="1" customFormat="1" x14ac:dyDescent="0.25">
      <c r="C238" s="22"/>
      <c r="D238" s="22"/>
      <c r="E238" s="22"/>
      <c r="F238" s="22"/>
      <c r="G238" s="22"/>
      <c r="H238" s="22"/>
      <c r="I238" s="22"/>
      <c r="J238" s="22"/>
      <c r="K238" s="22"/>
      <c r="L238" s="22"/>
      <c r="M238" s="22"/>
      <c r="N238" s="22"/>
      <c r="O238" s="22"/>
      <c r="P238" s="22"/>
      <c r="Q238" s="22"/>
      <c r="R238" s="22"/>
      <c r="S238" s="22"/>
    </row>
    <row r="239" spans="1:25" s="1" customFormat="1" x14ac:dyDescent="0.25">
      <c r="A239" s="2" t="s">
        <v>0</v>
      </c>
      <c r="B239" s="2" t="s">
        <v>1</v>
      </c>
      <c r="C239" s="10" t="s">
        <v>881</v>
      </c>
      <c r="D239" s="10" t="s">
        <v>882</v>
      </c>
      <c r="E239" s="10" t="s">
        <v>537</v>
      </c>
      <c r="F239" s="30"/>
      <c r="G239" s="30"/>
      <c r="H239" s="30"/>
      <c r="I239" s="30"/>
      <c r="J239" s="30"/>
      <c r="K239" s="30"/>
      <c r="L239" s="30"/>
      <c r="M239" s="30"/>
      <c r="N239" s="30"/>
      <c r="O239" s="30"/>
      <c r="P239" s="30"/>
      <c r="Q239" s="30"/>
      <c r="R239" s="30"/>
      <c r="S239" s="30"/>
      <c r="T239" s="9"/>
      <c r="U239" s="9"/>
      <c r="V239" s="9"/>
      <c r="W239" s="9"/>
      <c r="X239" s="9"/>
      <c r="Y239" s="9"/>
    </row>
    <row r="240" spans="1:25" s="1" customFormat="1" x14ac:dyDescent="0.25">
      <c r="A240" s="3" t="s">
        <v>2</v>
      </c>
      <c r="B240" s="4">
        <v>2972</v>
      </c>
      <c r="C240" s="31">
        <v>3.3647375504710635E-2</v>
      </c>
      <c r="D240" s="31">
        <v>0.15679676985195154</v>
      </c>
      <c r="E240" s="31">
        <v>0.80955585464333779</v>
      </c>
      <c r="F240" s="32"/>
      <c r="G240" s="32"/>
      <c r="H240" s="32"/>
      <c r="I240" s="32"/>
      <c r="J240" s="32"/>
      <c r="K240" s="32"/>
      <c r="L240" s="32"/>
      <c r="M240" s="32"/>
      <c r="N240" s="32"/>
      <c r="O240" s="32"/>
      <c r="P240" s="32"/>
      <c r="Q240" s="32"/>
      <c r="R240" s="32"/>
      <c r="S240" s="32"/>
      <c r="T240" s="8"/>
      <c r="U240" s="8"/>
      <c r="V240" s="8"/>
      <c r="W240" s="8"/>
      <c r="X240" s="8"/>
      <c r="Y240" s="8"/>
    </row>
    <row r="241" spans="1:25" s="1" customFormat="1" x14ac:dyDescent="0.25">
      <c r="A241" s="6" t="s">
        <v>3</v>
      </c>
      <c r="B241" s="4">
        <v>1007</v>
      </c>
      <c r="C241" s="31">
        <v>1.5888778550148957E-2</v>
      </c>
      <c r="D241" s="31">
        <v>0.10724925521350546</v>
      </c>
      <c r="E241" s="31">
        <v>0.8768619662363456</v>
      </c>
      <c r="F241" s="32"/>
      <c r="G241" s="32"/>
      <c r="H241" s="32"/>
      <c r="I241" s="32"/>
      <c r="J241" s="32"/>
      <c r="K241" s="32"/>
      <c r="L241" s="32"/>
      <c r="M241" s="32"/>
      <c r="N241" s="32"/>
      <c r="O241" s="32"/>
      <c r="P241" s="32"/>
      <c r="Q241" s="32"/>
      <c r="R241" s="32"/>
      <c r="S241" s="32"/>
      <c r="T241" s="8"/>
      <c r="U241" s="8"/>
      <c r="V241" s="8"/>
      <c r="W241" s="8"/>
      <c r="X241" s="8"/>
      <c r="Y241" s="8"/>
    </row>
    <row r="242" spans="1:25" s="1" customFormat="1" x14ac:dyDescent="0.25">
      <c r="A242" s="6" t="s">
        <v>4</v>
      </c>
      <c r="B242" s="4">
        <v>518</v>
      </c>
      <c r="C242" s="31">
        <v>6.9498069498069498E-2</v>
      </c>
      <c r="D242" s="31">
        <v>0.30501930501930502</v>
      </c>
      <c r="E242" s="31">
        <v>0.62548262548262545</v>
      </c>
      <c r="F242" s="32"/>
      <c r="G242" s="32"/>
      <c r="H242" s="32"/>
      <c r="I242" s="32"/>
      <c r="J242" s="32"/>
      <c r="K242" s="32"/>
      <c r="L242" s="32"/>
      <c r="M242" s="32"/>
      <c r="N242" s="32"/>
      <c r="O242" s="32"/>
      <c r="P242" s="32"/>
      <c r="Q242" s="32"/>
      <c r="R242" s="32"/>
      <c r="S242" s="32"/>
      <c r="T242" s="8"/>
      <c r="U242" s="8"/>
      <c r="V242" s="8"/>
      <c r="W242" s="8"/>
      <c r="X242" s="8"/>
      <c r="Y242" s="8"/>
    </row>
    <row r="243" spans="1:25" s="1" customFormat="1" x14ac:dyDescent="0.25">
      <c r="A243" s="6" t="s">
        <v>5</v>
      </c>
      <c r="B243" s="4">
        <v>610</v>
      </c>
      <c r="C243" s="31">
        <v>1.1475409836065573E-2</v>
      </c>
      <c r="D243" s="31">
        <v>6.2295081967213117E-2</v>
      </c>
      <c r="E243" s="31">
        <v>0.92622950819672134</v>
      </c>
      <c r="F243" s="32"/>
      <c r="G243" s="32"/>
      <c r="H243" s="32"/>
      <c r="I243" s="32"/>
      <c r="J243" s="32"/>
      <c r="K243" s="32"/>
      <c r="L243" s="32"/>
      <c r="M243" s="32"/>
      <c r="N243" s="32"/>
      <c r="O243" s="32"/>
      <c r="P243" s="32"/>
      <c r="Q243" s="32"/>
      <c r="R243" s="32"/>
      <c r="S243" s="32"/>
      <c r="T243" s="8"/>
      <c r="U243" s="8"/>
      <c r="V243" s="8"/>
      <c r="W243" s="8"/>
      <c r="X243" s="8"/>
      <c r="Y243" s="8"/>
    </row>
    <row r="244" spans="1:25" s="1" customFormat="1" x14ac:dyDescent="0.25">
      <c r="A244" s="6" t="s">
        <v>6</v>
      </c>
      <c r="B244" s="4">
        <v>294</v>
      </c>
      <c r="C244" s="31">
        <v>2.3809523809523808E-2</v>
      </c>
      <c r="D244" s="31">
        <v>0.15646258503401361</v>
      </c>
      <c r="E244" s="31">
        <v>0.81972789115646261</v>
      </c>
      <c r="F244" s="32"/>
      <c r="G244" s="32"/>
      <c r="H244" s="32"/>
      <c r="I244" s="32"/>
      <c r="J244" s="32"/>
      <c r="K244" s="32"/>
      <c r="L244" s="32"/>
      <c r="M244" s="32"/>
      <c r="N244" s="32"/>
      <c r="O244" s="32"/>
      <c r="P244" s="32"/>
      <c r="Q244" s="32"/>
      <c r="R244" s="32"/>
      <c r="S244" s="32"/>
      <c r="T244" s="8"/>
      <c r="U244" s="8"/>
      <c r="V244" s="8"/>
      <c r="W244" s="8"/>
      <c r="X244" s="8"/>
      <c r="Y244" s="8"/>
    </row>
    <row r="245" spans="1:25" s="1" customFormat="1" x14ac:dyDescent="0.25">
      <c r="A245" s="6" t="s">
        <v>7</v>
      </c>
      <c r="B245" s="4">
        <v>543</v>
      </c>
      <c r="C245" s="31">
        <v>6.2615101289134445E-2</v>
      </c>
      <c r="D245" s="31">
        <v>0.21362799263351751</v>
      </c>
      <c r="E245" s="31">
        <v>0.72375690607734811</v>
      </c>
      <c r="F245" s="32"/>
      <c r="G245" s="32"/>
      <c r="H245" s="32"/>
      <c r="I245" s="32"/>
      <c r="J245" s="32"/>
      <c r="K245" s="32"/>
      <c r="L245" s="32"/>
      <c r="M245" s="32"/>
      <c r="N245" s="32"/>
      <c r="O245" s="32"/>
      <c r="P245" s="32"/>
      <c r="Q245" s="32"/>
      <c r="R245" s="32"/>
      <c r="S245" s="32"/>
      <c r="T245" s="8"/>
      <c r="U245" s="8"/>
      <c r="V245" s="8"/>
      <c r="W245" s="8"/>
      <c r="X245" s="8"/>
      <c r="Y245" s="8"/>
    </row>
    <row r="246" spans="1:25" s="1" customFormat="1" x14ac:dyDescent="0.25">
      <c r="A246" s="6" t="s">
        <v>8</v>
      </c>
      <c r="B246" s="4">
        <v>1727</v>
      </c>
      <c r="C246" s="31">
        <v>3.35842501447597E-2</v>
      </c>
      <c r="D246" s="31">
        <v>0.18008106543138391</v>
      </c>
      <c r="E246" s="31">
        <v>0.78633468442385634</v>
      </c>
      <c r="F246" s="32"/>
      <c r="G246" s="32"/>
      <c r="H246" s="32"/>
      <c r="I246" s="32"/>
      <c r="J246" s="32"/>
      <c r="K246" s="32"/>
      <c r="L246" s="32"/>
      <c r="M246" s="32"/>
      <c r="N246" s="32"/>
      <c r="O246" s="32"/>
      <c r="P246" s="32"/>
      <c r="Q246" s="32"/>
      <c r="R246" s="32"/>
      <c r="S246" s="32"/>
      <c r="T246" s="8"/>
      <c r="U246" s="8"/>
      <c r="V246" s="8"/>
      <c r="W246" s="8"/>
      <c r="X246" s="8"/>
      <c r="Y246" s="8"/>
    </row>
    <row r="247" spans="1:25" s="1" customFormat="1" x14ac:dyDescent="0.25">
      <c r="A247" s="6" t="s">
        <v>9</v>
      </c>
      <c r="B247" s="4">
        <v>1110</v>
      </c>
      <c r="C247" s="31">
        <v>3.2432432432432434E-2</v>
      </c>
      <c r="D247" s="31">
        <v>0.11531531531531532</v>
      </c>
      <c r="E247" s="31">
        <v>0.85225225225225221</v>
      </c>
      <c r="F247" s="32"/>
      <c r="G247" s="32"/>
      <c r="H247" s="32"/>
      <c r="I247" s="32"/>
      <c r="J247" s="32"/>
      <c r="K247" s="32"/>
      <c r="L247" s="32"/>
      <c r="M247" s="32"/>
      <c r="N247" s="32"/>
      <c r="O247" s="32"/>
      <c r="P247" s="32"/>
      <c r="Q247" s="32"/>
      <c r="R247" s="32"/>
      <c r="S247" s="32"/>
      <c r="T247" s="8"/>
      <c r="U247" s="8"/>
      <c r="V247" s="8"/>
      <c r="W247" s="8"/>
      <c r="X247" s="8"/>
      <c r="Y247" s="8"/>
    </row>
    <row r="248" spans="1:25" s="1" customFormat="1" x14ac:dyDescent="0.25">
      <c r="A248" s="6" t="s">
        <v>10</v>
      </c>
      <c r="B248" s="4">
        <v>787</v>
      </c>
      <c r="C248" s="31">
        <v>3.176620076238882E-2</v>
      </c>
      <c r="D248" s="31">
        <v>7.3697585768742052E-2</v>
      </c>
      <c r="E248" s="31">
        <v>0.89453621346886913</v>
      </c>
      <c r="F248" s="32"/>
      <c r="G248" s="32"/>
      <c r="H248" s="32"/>
      <c r="I248" s="32"/>
      <c r="J248" s="32"/>
      <c r="K248" s="32"/>
      <c r="L248" s="32"/>
      <c r="M248" s="32"/>
      <c r="N248" s="32"/>
      <c r="O248" s="32"/>
      <c r="P248" s="32"/>
      <c r="Q248" s="32"/>
      <c r="R248" s="32"/>
      <c r="S248" s="32"/>
      <c r="T248" s="8"/>
      <c r="U248" s="8"/>
      <c r="V248" s="8"/>
      <c r="W248" s="8"/>
      <c r="X248" s="8"/>
      <c r="Y248" s="8"/>
    </row>
    <row r="249" spans="1:25" s="1" customFormat="1" x14ac:dyDescent="0.25">
      <c r="A249" s="6" t="s">
        <v>11</v>
      </c>
      <c r="B249" s="4">
        <v>1155</v>
      </c>
      <c r="C249" s="31">
        <v>2.7705627705627706E-2</v>
      </c>
      <c r="D249" s="31">
        <v>0.11948051948051948</v>
      </c>
      <c r="E249" s="31">
        <v>0.8528138528138528</v>
      </c>
      <c r="F249" s="32"/>
      <c r="G249" s="32"/>
      <c r="H249" s="32"/>
      <c r="I249" s="32"/>
      <c r="J249" s="32"/>
      <c r="K249" s="32"/>
      <c r="L249" s="32"/>
      <c r="M249" s="32"/>
      <c r="N249" s="32"/>
      <c r="O249" s="32"/>
      <c r="P249" s="32"/>
      <c r="Q249" s="32"/>
      <c r="R249" s="32"/>
      <c r="S249" s="32"/>
      <c r="T249" s="8"/>
      <c r="U249" s="8"/>
      <c r="V249" s="8"/>
      <c r="W249" s="8"/>
      <c r="X249" s="8"/>
      <c r="Y249" s="8"/>
    </row>
    <row r="250" spans="1:25" s="1" customFormat="1" x14ac:dyDescent="0.25">
      <c r="A250" s="6" t="s">
        <v>12</v>
      </c>
      <c r="B250" s="4">
        <v>370</v>
      </c>
      <c r="C250" s="31">
        <v>3.5135135135135137E-2</v>
      </c>
      <c r="D250" s="31">
        <v>0.1918918918918919</v>
      </c>
      <c r="E250" s="31">
        <v>0.77297297297297296</v>
      </c>
      <c r="F250" s="32"/>
      <c r="G250" s="32"/>
      <c r="H250" s="32"/>
      <c r="I250" s="32"/>
      <c r="J250" s="32"/>
      <c r="K250" s="32"/>
      <c r="L250" s="32"/>
      <c r="M250" s="32"/>
      <c r="N250" s="32"/>
      <c r="O250" s="32"/>
      <c r="P250" s="32"/>
      <c r="Q250" s="32"/>
      <c r="R250" s="32"/>
      <c r="S250" s="32"/>
      <c r="T250" s="8"/>
      <c r="U250" s="8"/>
      <c r="V250" s="8"/>
      <c r="W250" s="8"/>
      <c r="X250" s="8"/>
      <c r="Y250" s="8"/>
    </row>
    <row r="251" spans="1:25" s="1" customFormat="1" x14ac:dyDescent="0.25">
      <c r="A251" s="6" t="s">
        <v>13</v>
      </c>
      <c r="B251" s="4">
        <v>549</v>
      </c>
      <c r="C251" s="31">
        <v>4.553734061930783E-2</v>
      </c>
      <c r="D251" s="31">
        <v>0.33151183970856102</v>
      </c>
      <c r="E251" s="31">
        <v>0.62295081967213117</v>
      </c>
      <c r="F251" s="32"/>
      <c r="G251" s="32"/>
      <c r="H251" s="32"/>
      <c r="I251" s="32"/>
      <c r="J251" s="32"/>
      <c r="K251" s="32"/>
      <c r="L251" s="32"/>
      <c r="M251" s="32"/>
      <c r="N251" s="32"/>
      <c r="O251" s="32"/>
      <c r="P251" s="32"/>
      <c r="Q251" s="32"/>
      <c r="R251" s="32"/>
      <c r="S251" s="32"/>
      <c r="T251" s="8"/>
      <c r="U251" s="8"/>
      <c r="V251" s="8"/>
      <c r="W251" s="8"/>
      <c r="X251" s="8"/>
      <c r="Y251" s="8"/>
    </row>
    <row r="252" spans="1:25" s="1" customFormat="1" x14ac:dyDescent="0.25">
      <c r="B252" s="7"/>
      <c r="C252" s="32"/>
      <c r="D252" s="32"/>
      <c r="E252" s="32"/>
      <c r="F252" s="32"/>
      <c r="G252" s="32"/>
      <c r="H252" s="32"/>
      <c r="I252" s="32"/>
      <c r="J252" s="32"/>
      <c r="K252" s="32"/>
      <c r="L252" s="32"/>
      <c r="M252" s="32"/>
      <c r="N252" s="32"/>
      <c r="O252" s="32"/>
      <c r="P252" s="32"/>
      <c r="Q252" s="32"/>
      <c r="R252" s="32"/>
      <c r="S252" s="32"/>
      <c r="T252" s="8"/>
      <c r="U252" s="8"/>
      <c r="V252" s="8"/>
      <c r="W252" s="8"/>
      <c r="X252" s="8"/>
      <c r="Y252" s="8"/>
    </row>
    <row r="253" spans="1:25" s="1" customFormat="1" x14ac:dyDescent="0.25">
      <c r="C253" s="22"/>
      <c r="D253" s="22"/>
      <c r="E253" s="22"/>
      <c r="F253" s="22"/>
      <c r="G253" s="22"/>
      <c r="H253" s="22"/>
      <c r="I253" s="22"/>
      <c r="J253" s="22"/>
      <c r="K253" s="22"/>
      <c r="L253" s="22"/>
      <c r="M253" s="22"/>
      <c r="N253" s="22"/>
      <c r="O253" s="22"/>
      <c r="P253" s="22"/>
      <c r="Q253" s="22"/>
      <c r="R253" s="22"/>
      <c r="S253" s="22"/>
    </row>
    <row r="254" spans="1:25" s="1" customFormat="1" x14ac:dyDescent="0.25">
      <c r="A254" s="1" t="s">
        <v>896</v>
      </c>
      <c r="C254" s="22"/>
      <c r="D254" s="22"/>
      <c r="E254" s="22"/>
      <c r="F254" s="22"/>
      <c r="G254" s="22"/>
      <c r="H254" s="22"/>
      <c r="I254" s="22"/>
      <c r="J254" s="22"/>
      <c r="K254" s="22"/>
      <c r="L254" s="22"/>
      <c r="M254" s="22"/>
      <c r="N254" s="22"/>
      <c r="O254" s="22"/>
      <c r="P254" s="22"/>
      <c r="Q254" s="22"/>
      <c r="R254" s="22"/>
      <c r="S254" s="22"/>
    </row>
    <row r="255" spans="1:25" s="1" customFormat="1" x14ac:dyDescent="0.25">
      <c r="C255" s="22"/>
      <c r="D255" s="22"/>
      <c r="E255" s="22"/>
      <c r="F255" s="22"/>
      <c r="G255" s="22"/>
      <c r="H255" s="22"/>
      <c r="I255" s="22"/>
      <c r="J255" s="22"/>
      <c r="K255" s="22"/>
      <c r="L255" s="22"/>
      <c r="M255" s="22"/>
      <c r="N255" s="22"/>
      <c r="O255" s="22"/>
      <c r="P255" s="22"/>
      <c r="Q255" s="22"/>
      <c r="R255" s="22"/>
      <c r="S255" s="22"/>
    </row>
    <row r="256" spans="1:25" s="1" customFormat="1" x14ac:dyDescent="0.25">
      <c r="A256" s="2" t="s">
        <v>0</v>
      </c>
      <c r="B256" s="2" t="s">
        <v>1</v>
      </c>
      <c r="C256" s="10" t="s">
        <v>881</v>
      </c>
      <c r="D256" s="10" t="s">
        <v>882</v>
      </c>
      <c r="E256" s="10" t="s">
        <v>537</v>
      </c>
      <c r="F256" s="30"/>
      <c r="G256" s="30"/>
      <c r="H256" s="30"/>
      <c r="I256" s="30"/>
      <c r="J256" s="30"/>
      <c r="K256" s="30"/>
      <c r="L256" s="30"/>
      <c r="M256" s="30"/>
      <c r="N256" s="30"/>
      <c r="O256" s="30"/>
      <c r="P256" s="30"/>
      <c r="Q256" s="30"/>
      <c r="R256" s="30"/>
      <c r="S256" s="30"/>
      <c r="T256" s="9"/>
      <c r="U256" s="9"/>
      <c r="V256" s="9"/>
      <c r="W256" s="9"/>
      <c r="X256" s="9"/>
      <c r="Y256" s="9"/>
    </row>
    <row r="257" spans="1:25" s="1" customFormat="1" x14ac:dyDescent="0.25">
      <c r="A257" s="3" t="s">
        <v>2</v>
      </c>
      <c r="B257" s="4">
        <v>3341</v>
      </c>
      <c r="C257" s="31">
        <v>0.62765639030230469</v>
      </c>
      <c r="D257" s="31">
        <v>0.27686321460640528</v>
      </c>
      <c r="E257" s="31">
        <v>9.5480395091290027E-2</v>
      </c>
      <c r="F257" s="32"/>
      <c r="G257" s="32"/>
      <c r="H257" s="32"/>
      <c r="I257" s="32"/>
      <c r="J257" s="32"/>
      <c r="K257" s="32"/>
      <c r="L257" s="32"/>
      <c r="M257" s="32"/>
      <c r="N257" s="32"/>
      <c r="O257" s="32"/>
      <c r="P257" s="32"/>
      <c r="Q257" s="32"/>
      <c r="R257" s="32"/>
      <c r="S257" s="32"/>
      <c r="T257" s="8"/>
      <c r="U257" s="8"/>
      <c r="V257" s="8"/>
      <c r="W257" s="8"/>
      <c r="X257" s="8"/>
      <c r="Y257" s="8"/>
    </row>
    <row r="258" spans="1:25" s="1" customFormat="1" x14ac:dyDescent="0.25">
      <c r="A258" s="6" t="s">
        <v>3</v>
      </c>
      <c r="B258" s="4">
        <v>1093</v>
      </c>
      <c r="C258" s="31">
        <v>0.59469350411710886</v>
      </c>
      <c r="D258" s="31">
        <v>0.29368709972552609</v>
      </c>
      <c r="E258" s="31">
        <v>0.11161939615736505</v>
      </c>
      <c r="F258" s="32"/>
      <c r="G258" s="32"/>
      <c r="H258" s="32"/>
      <c r="I258" s="32"/>
      <c r="J258" s="32"/>
      <c r="K258" s="32"/>
      <c r="L258" s="32"/>
      <c r="M258" s="32"/>
      <c r="N258" s="32"/>
      <c r="O258" s="32"/>
      <c r="P258" s="32"/>
      <c r="Q258" s="32"/>
      <c r="R258" s="32"/>
      <c r="S258" s="32"/>
      <c r="T258" s="8"/>
      <c r="U258" s="8"/>
      <c r="V258" s="8"/>
      <c r="W258" s="8"/>
      <c r="X258" s="8"/>
      <c r="Y258" s="8"/>
    </row>
    <row r="259" spans="1:25" s="1" customFormat="1" x14ac:dyDescent="0.25">
      <c r="A259" s="6" t="s">
        <v>4</v>
      </c>
      <c r="B259" s="4">
        <v>565</v>
      </c>
      <c r="C259" s="31">
        <v>0.695575221238938</v>
      </c>
      <c r="D259" s="31">
        <v>0.21946902654867256</v>
      </c>
      <c r="E259" s="31">
        <v>8.4955752212389379E-2</v>
      </c>
      <c r="F259" s="32"/>
      <c r="G259" s="32"/>
      <c r="H259" s="32"/>
      <c r="I259" s="32"/>
      <c r="J259" s="32"/>
      <c r="K259" s="32"/>
      <c r="L259" s="32"/>
      <c r="M259" s="32"/>
      <c r="N259" s="32"/>
      <c r="O259" s="32"/>
      <c r="P259" s="32"/>
      <c r="Q259" s="32"/>
      <c r="R259" s="32"/>
      <c r="S259" s="32"/>
      <c r="T259" s="8"/>
      <c r="U259" s="8"/>
      <c r="V259" s="8"/>
      <c r="W259" s="8"/>
      <c r="X259" s="8"/>
      <c r="Y259" s="8"/>
    </row>
    <row r="260" spans="1:25" s="1" customFormat="1" x14ac:dyDescent="0.25">
      <c r="A260" s="6" t="s">
        <v>5</v>
      </c>
      <c r="B260" s="4">
        <v>670</v>
      </c>
      <c r="C260" s="31">
        <v>0.55820895522388059</v>
      </c>
      <c r="D260" s="31">
        <v>0.34328358208955223</v>
      </c>
      <c r="E260" s="31">
        <v>9.8507462686567168E-2</v>
      </c>
      <c r="F260" s="32"/>
      <c r="G260" s="32"/>
      <c r="H260" s="32"/>
      <c r="I260" s="32"/>
      <c r="J260" s="32"/>
      <c r="K260" s="32"/>
      <c r="L260" s="32"/>
      <c r="M260" s="32"/>
      <c r="N260" s="32"/>
      <c r="O260" s="32"/>
      <c r="P260" s="32"/>
      <c r="Q260" s="32"/>
      <c r="R260" s="32"/>
      <c r="S260" s="32"/>
      <c r="T260" s="8"/>
      <c r="U260" s="8"/>
      <c r="V260" s="8"/>
      <c r="W260" s="8"/>
      <c r="X260" s="8"/>
      <c r="Y260" s="8"/>
    </row>
    <row r="261" spans="1:25" s="1" customFormat="1" x14ac:dyDescent="0.25">
      <c r="A261" s="6" t="s">
        <v>6</v>
      </c>
      <c r="B261" s="4">
        <v>339</v>
      </c>
      <c r="C261" s="31">
        <v>0.63421828908554567</v>
      </c>
      <c r="D261" s="31">
        <v>0.31563421828908556</v>
      </c>
      <c r="E261" s="31">
        <v>5.0147492625368731E-2</v>
      </c>
      <c r="F261" s="32"/>
      <c r="G261" s="32"/>
      <c r="H261" s="32"/>
      <c r="I261" s="32"/>
      <c r="J261" s="32"/>
      <c r="K261" s="32"/>
      <c r="L261" s="32"/>
      <c r="M261" s="32"/>
      <c r="N261" s="32"/>
      <c r="O261" s="32"/>
      <c r="P261" s="32"/>
      <c r="Q261" s="32"/>
      <c r="R261" s="32"/>
      <c r="S261" s="32"/>
      <c r="T261" s="8"/>
      <c r="U261" s="8"/>
      <c r="V261" s="8"/>
      <c r="W261" s="8"/>
      <c r="X261" s="8"/>
      <c r="Y261" s="8"/>
    </row>
    <row r="262" spans="1:25" s="1" customFormat="1" x14ac:dyDescent="0.25">
      <c r="A262" s="6" t="s">
        <v>7</v>
      </c>
      <c r="B262" s="4">
        <v>674</v>
      </c>
      <c r="C262" s="31">
        <v>0.68991097922848665</v>
      </c>
      <c r="D262" s="31">
        <v>0.21216617210682492</v>
      </c>
      <c r="E262" s="31">
        <v>9.7922848664688422E-2</v>
      </c>
      <c r="F262" s="32"/>
      <c r="G262" s="32"/>
      <c r="H262" s="32"/>
      <c r="I262" s="32"/>
      <c r="J262" s="32"/>
      <c r="K262" s="32"/>
      <c r="L262" s="32"/>
      <c r="M262" s="32"/>
      <c r="N262" s="32"/>
      <c r="O262" s="32"/>
      <c r="P262" s="32"/>
      <c r="Q262" s="32"/>
      <c r="R262" s="32"/>
      <c r="S262" s="32"/>
      <c r="T262" s="8"/>
      <c r="U262" s="8"/>
      <c r="V262" s="8"/>
      <c r="W262" s="8"/>
      <c r="X262" s="8"/>
      <c r="Y262" s="8"/>
    </row>
    <row r="263" spans="1:25" s="1" customFormat="1" x14ac:dyDescent="0.25">
      <c r="A263" s="6" t="s">
        <v>8</v>
      </c>
      <c r="B263" s="4">
        <v>1898</v>
      </c>
      <c r="C263" s="31">
        <v>0.60906217070600632</v>
      </c>
      <c r="D263" s="31">
        <v>0.27713382507903056</v>
      </c>
      <c r="E263" s="31">
        <v>0.11380400421496312</v>
      </c>
      <c r="F263" s="32"/>
      <c r="G263" s="32"/>
      <c r="H263" s="32"/>
      <c r="I263" s="32"/>
      <c r="J263" s="32"/>
      <c r="K263" s="32"/>
      <c r="L263" s="32"/>
      <c r="M263" s="32"/>
      <c r="N263" s="32"/>
      <c r="O263" s="32"/>
      <c r="P263" s="32"/>
      <c r="Q263" s="32"/>
      <c r="R263" s="32"/>
      <c r="S263" s="32"/>
      <c r="T263" s="8"/>
      <c r="U263" s="8"/>
      <c r="V263" s="8"/>
      <c r="W263" s="8"/>
      <c r="X263" s="8"/>
      <c r="Y263" s="8"/>
    </row>
    <row r="264" spans="1:25" s="1" customFormat="1" x14ac:dyDescent="0.25">
      <c r="A264" s="6" t="s">
        <v>9</v>
      </c>
      <c r="B264" s="4">
        <v>1222</v>
      </c>
      <c r="C264" s="31">
        <v>0.63584288052373161</v>
      </c>
      <c r="D264" s="31">
        <v>0.29296235679214405</v>
      </c>
      <c r="E264" s="31">
        <v>7.1194762684124391E-2</v>
      </c>
      <c r="F264" s="32"/>
      <c r="G264" s="32"/>
      <c r="H264" s="32"/>
      <c r="I264" s="32"/>
      <c r="J264" s="32"/>
      <c r="K264" s="32"/>
      <c r="L264" s="32"/>
      <c r="M264" s="32"/>
      <c r="N264" s="32"/>
      <c r="O264" s="32"/>
      <c r="P264" s="32"/>
      <c r="Q264" s="32"/>
      <c r="R264" s="32"/>
      <c r="S264" s="32"/>
      <c r="T264" s="8"/>
      <c r="U264" s="8"/>
      <c r="V264" s="8"/>
      <c r="W264" s="8"/>
      <c r="X264" s="8"/>
      <c r="Y264" s="8"/>
    </row>
    <row r="265" spans="1:25" s="1" customFormat="1" x14ac:dyDescent="0.25">
      <c r="A265" s="6" t="s">
        <v>10</v>
      </c>
      <c r="B265" s="4">
        <v>887</v>
      </c>
      <c r="C265" s="31">
        <v>0.56708004509582866</v>
      </c>
      <c r="D265" s="31">
        <v>0.23675310033821872</v>
      </c>
      <c r="E265" s="31">
        <v>0.19616685456595265</v>
      </c>
      <c r="F265" s="32"/>
      <c r="G265" s="32"/>
      <c r="H265" s="32"/>
      <c r="I265" s="32"/>
      <c r="J265" s="32"/>
      <c r="K265" s="32"/>
      <c r="L265" s="32"/>
      <c r="M265" s="32"/>
      <c r="N265" s="32"/>
      <c r="O265" s="32"/>
      <c r="P265" s="32"/>
      <c r="Q265" s="32"/>
      <c r="R265" s="32"/>
      <c r="S265" s="32"/>
      <c r="T265" s="8"/>
      <c r="U265" s="8"/>
      <c r="V265" s="8"/>
      <c r="W265" s="8"/>
      <c r="X265" s="8"/>
      <c r="Y265" s="8"/>
    </row>
    <row r="266" spans="1:25" s="1" customFormat="1" x14ac:dyDescent="0.25">
      <c r="A266" s="6" t="s">
        <v>11</v>
      </c>
      <c r="B266" s="4">
        <v>1305</v>
      </c>
      <c r="C266" s="31">
        <v>0.64750957854406133</v>
      </c>
      <c r="D266" s="31">
        <v>0.27969348659003829</v>
      </c>
      <c r="E266" s="31">
        <v>7.2796934865900387E-2</v>
      </c>
      <c r="F266" s="32"/>
      <c r="G266" s="32"/>
      <c r="H266" s="32"/>
      <c r="I266" s="32"/>
      <c r="J266" s="32"/>
      <c r="K266" s="32"/>
      <c r="L266" s="32"/>
      <c r="M266" s="32"/>
      <c r="N266" s="32"/>
      <c r="O266" s="32"/>
      <c r="P266" s="32"/>
      <c r="Q266" s="32"/>
      <c r="R266" s="32"/>
      <c r="S266" s="32"/>
      <c r="T266" s="8"/>
      <c r="U266" s="8"/>
      <c r="V266" s="8"/>
      <c r="W266" s="8"/>
      <c r="X266" s="8"/>
      <c r="Y266" s="8"/>
    </row>
    <row r="267" spans="1:25" s="1" customFormat="1" x14ac:dyDescent="0.25">
      <c r="A267" s="6" t="s">
        <v>12</v>
      </c>
      <c r="B267" s="4">
        <v>412</v>
      </c>
      <c r="C267" s="31">
        <v>0.70873786407766992</v>
      </c>
      <c r="D267" s="31">
        <v>0.25485436893203883</v>
      </c>
      <c r="E267" s="31">
        <v>3.640776699029126E-2</v>
      </c>
      <c r="F267" s="32"/>
      <c r="G267" s="32"/>
      <c r="H267" s="32"/>
      <c r="I267" s="32"/>
      <c r="J267" s="32"/>
      <c r="K267" s="32"/>
      <c r="L267" s="32"/>
      <c r="M267" s="32"/>
      <c r="N267" s="32"/>
      <c r="O267" s="32"/>
      <c r="P267" s="32"/>
      <c r="Q267" s="32"/>
      <c r="R267" s="32"/>
      <c r="S267" s="32"/>
      <c r="T267" s="8"/>
      <c r="U267" s="8"/>
      <c r="V267" s="8"/>
      <c r="W267" s="8"/>
      <c r="X267" s="8"/>
      <c r="Y267" s="8"/>
    </row>
    <row r="268" spans="1:25" s="1" customFormat="1" x14ac:dyDescent="0.25">
      <c r="A268" s="6" t="s">
        <v>13</v>
      </c>
      <c r="B268" s="4">
        <v>604</v>
      </c>
      <c r="C268" s="31">
        <v>0.6258278145695364</v>
      </c>
      <c r="D268" s="31">
        <v>0.34602649006622516</v>
      </c>
      <c r="E268" s="31">
        <v>2.8145695364238412E-2</v>
      </c>
      <c r="F268" s="32"/>
      <c r="G268" s="32"/>
      <c r="H268" s="32"/>
      <c r="I268" s="32"/>
      <c r="J268" s="32"/>
      <c r="K268" s="32"/>
      <c r="L268" s="32"/>
      <c r="M268" s="32"/>
      <c r="N268" s="32"/>
      <c r="O268" s="32"/>
      <c r="P268" s="32"/>
      <c r="Q268" s="32"/>
      <c r="R268" s="32"/>
      <c r="S268" s="32"/>
      <c r="T268" s="8"/>
      <c r="U268" s="8"/>
      <c r="V268" s="8"/>
      <c r="W268" s="8"/>
      <c r="X268" s="8"/>
      <c r="Y268" s="8"/>
    </row>
    <row r="269" spans="1:25" s="1" customFormat="1" x14ac:dyDescent="0.25">
      <c r="B269" s="7"/>
      <c r="C269" s="32"/>
      <c r="D269" s="32"/>
      <c r="E269" s="32"/>
      <c r="F269" s="32"/>
      <c r="G269" s="32"/>
      <c r="H269" s="32"/>
      <c r="I269" s="32"/>
      <c r="J269" s="32"/>
      <c r="K269" s="32"/>
      <c r="L269" s="32"/>
      <c r="M269" s="32"/>
      <c r="N269" s="32"/>
      <c r="O269" s="32"/>
      <c r="P269" s="32"/>
      <c r="Q269" s="32"/>
      <c r="R269" s="32"/>
      <c r="S269" s="32"/>
      <c r="T269" s="8"/>
      <c r="U269" s="8"/>
      <c r="V269" s="8"/>
      <c r="W269" s="8"/>
      <c r="X269" s="8"/>
      <c r="Y269" s="8"/>
    </row>
    <row r="270" spans="1:25" s="1" customFormat="1" x14ac:dyDescent="0.25">
      <c r="C270" s="22"/>
      <c r="D270" s="22"/>
      <c r="E270" s="22"/>
      <c r="F270" s="22"/>
      <c r="G270" s="22"/>
      <c r="H270" s="22"/>
      <c r="I270" s="22"/>
      <c r="J270" s="22"/>
      <c r="K270" s="22"/>
      <c r="L270" s="22"/>
      <c r="M270" s="22"/>
      <c r="N270" s="22"/>
      <c r="O270" s="22"/>
      <c r="P270" s="22"/>
      <c r="Q270" s="22"/>
      <c r="R270" s="22"/>
      <c r="S270" s="22"/>
    </row>
    <row r="271" spans="1:25" s="1" customFormat="1" x14ac:dyDescent="0.25">
      <c r="A271" s="1" t="s">
        <v>897</v>
      </c>
      <c r="C271" s="22"/>
      <c r="D271" s="22"/>
      <c r="E271" s="22"/>
      <c r="F271" s="22"/>
      <c r="G271" s="22"/>
      <c r="H271" s="22"/>
      <c r="I271" s="22"/>
      <c r="J271" s="22"/>
      <c r="K271" s="22"/>
      <c r="L271" s="22"/>
      <c r="M271" s="22"/>
      <c r="N271" s="22"/>
      <c r="O271" s="22"/>
      <c r="P271" s="22"/>
      <c r="Q271" s="22"/>
      <c r="R271" s="22"/>
      <c r="S271" s="22"/>
    </row>
    <row r="272" spans="1:25" s="1" customFormat="1" x14ac:dyDescent="0.25">
      <c r="C272" s="22"/>
      <c r="D272" s="22"/>
      <c r="E272" s="22"/>
      <c r="F272" s="22"/>
      <c r="G272" s="22"/>
      <c r="H272" s="22"/>
      <c r="I272" s="22"/>
      <c r="J272" s="22"/>
      <c r="K272" s="22"/>
      <c r="L272" s="22"/>
      <c r="M272" s="22"/>
      <c r="N272" s="22"/>
      <c r="O272" s="22"/>
      <c r="P272" s="22"/>
      <c r="Q272" s="22"/>
      <c r="R272" s="22"/>
      <c r="S272" s="22"/>
    </row>
    <row r="273" spans="1:25" s="1" customFormat="1" x14ac:dyDescent="0.25">
      <c r="A273" s="2" t="s">
        <v>0</v>
      </c>
      <c r="B273" s="2" t="s">
        <v>1</v>
      </c>
      <c r="C273" s="10" t="s">
        <v>881</v>
      </c>
      <c r="D273" s="10" t="s">
        <v>882</v>
      </c>
      <c r="E273" s="10" t="s">
        <v>537</v>
      </c>
      <c r="F273" s="30"/>
      <c r="G273" s="30"/>
      <c r="H273" s="30"/>
      <c r="I273" s="30"/>
      <c r="J273" s="30"/>
      <c r="K273" s="30"/>
      <c r="L273" s="30"/>
      <c r="M273" s="30"/>
      <c r="N273" s="30"/>
      <c r="O273" s="30"/>
      <c r="P273" s="30"/>
      <c r="Q273" s="30"/>
      <c r="R273" s="30"/>
      <c r="S273" s="30"/>
      <c r="T273" s="9"/>
      <c r="U273" s="9"/>
      <c r="V273" s="9"/>
      <c r="W273" s="9"/>
      <c r="X273" s="9"/>
      <c r="Y273" s="9"/>
    </row>
    <row r="274" spans="1:25" s="1" customFormat="1" x14ac:dyDescent="0.25">
      <c r="A274" s="3" t="s">
        <v>2</v>
      </c>
      <c r="B274" s="4">
        <v>3258</v>
      </c>
      <c r="C274" s="31">
        <v>0.34438305709023942</v>
      </c>
      <c r="D274" s="31">
        <v>0.48281154082259053</v>
      </c>
      <c r="E274" s="31">
        <v>0.17280540208717005</v>
      </c>
      <c r="F274" s="32"/>
      <c r="G274" s="32"/>
      <c r="H274" s="32"/>
      <c r="I274" s="32"/>
      <c r="J274" s="32"/>
      <c r="K274" s="32"/>
      <c r="L274" s="32"/>
      <c r="M274" s="32"/>
      <c r="N274" s="32"/>
      <c r="O274" s="32"/>
      <c r="P274" s="32"/>
      <c r="Q274" s="32"/>
      <c r="R274" s="32"/>
      <c r="S274" s="32"/>
      <c r="T274" s="8"/>
      <c r="U274" s="8"/>
      <c r="V274" s="8"/>
      <c r="W274" s="8"/>
      <c r="X274" s="8"/>
      <c r="Y274" s="8"/>
    </row>
    <row r="275" spans="1:25" s="1" customFormat="1" x14ac:dyDescent="0.25">
      <c r="A275" s="6" t="s">
        <v>3</v>
      </c>
      <c r="B275" s="4">
        <v>1080</v>
      </c>
      <c r="C275" s="31">
        <v>0.29444444444444445</v>
      </c>
      <c r="D275" s="31">
        <v>0.54259259259259263</v>
      </c>
      <c r="E275" s="31">
        <v>0.16296296296296298</v>
      </c>
      <c r="F275" s="32"/>
      <c r="G275" s="32"/>
      <c r="H275" s="32"/>
      <c r="I275" s="32"/>
      <c r="J275" s="32"/>
      <c r="K275" s="32"/>
      <c r="L275" s="32"/>
      <c r="M275" s="32"/>
      <c r="N275" s="32"/>
      <c r="O275" s="32"/>
      <c r="P275" s="32"/>
      <c r="Q275" s="32"/>
      <c r="R275" s="32"/>
      <c r="S275" s="32"/>
      <c r="T275" s="8"/>
      <c r="U275" s="8"/>
      <c r="V275" s="8"/>
      <c r="W275" s="8"/>
      <c r="X275" s="8"/>
      <c r="Y275" s="8"/>
    </row>
    <row r="276" spans="1:25" s="1" customFormat="1" x14ac:dyDescent="0.25">
      <c r="A276" s="6" t="s">
        <v>4</v>
      </c>
      <c r="B276" s="4">
        <v>552</v>
      </c>
      <c r="C276" s="31">
        <v>0.37318840579710144</v>
      </c>
      <c r="D276" s="31">
        <v>0.45471014492753625</v>
      </c>
      <c r="E276" s="31">
        <v>0.17210144927536231</v>
      </c>
      <c r="F276" s="32"/>
      <c r="G276" s="32"/>
      <c r="H276" s="32"/>
      <c r="I276" s="32"/>
      <c r="J276" s="32"/>
      <c r="K276" s="32"/>
      <c r="L276" s="32"/>
      <c r="M276" s="32"/>
      <c r="N276" s="32"/>
      <c r="O276" s="32"/>
      <c r="P276" s="32"/>
      <c r="Q276" s="32"/>
      <c r="R276" s="32"/>
      <c r="S276" s="32"/>
      <c r="T276" s="8"/>
      <c r="U276" s="8"/>
      <c r="V276" s="8"/>
      <c r="W276" s="8"/>
      <c r="X276" s="8"/>
      <c r="Y276" s="8"/>
    </row>
    <row r="277" spans="1:25" s="1" customFormat="1" x14ac:dyDescent="0.25">
      <c r="A277" s="6" t="s">
        <v>5</v>
      </c>
      <c r="B277" s="4">
        <v>651</v>
      </c>
      <c r="C277" s="31">
        <v>0.2642089093701997</v>
      </c>
      <c r="D277" s="31">
        <v>0.56989247311827962</v>
      </c>
      <c r="E277" s="31">
        <v>0.16589861751152074</v>
      </c>
      <c r="F277" s="32"/>
      <c r="G277" s="32"/>
      <c r="H277" s="32"/>
      <c r="I277" s="32"/>
      <c r="J277" s="32"/>
      <c r="K277" s="32"/>
      <c r="L277" s="32"/>
      <c r="M277" s="32"/>
      <c r="N277" s="32"/>
      <c r="O277" s="32"/>
      <c r="P277" s="32"/>
      <c r="Q277" s="32"/>
      <c r="R277" s="32"/>
      <c r="S277" s="32"/>
      <c r="T277" s="8"/>
      <c r="U277" s="8"/>
      <c r="V277" s="8"/>
      <c r="W277" s="8"/>
      <c r="X277" s="8"/>
      <c r="Y277" s="8"/>
    </row>
    <row r="278" spans="1:25" s="1" customFormat="1" x14ac:dyDescent="0.25">
      <c r="A278" s="6" t="s">
        <v>6</v>
      </c>
      <c r="B278" s="4">
        <v>330</v>
      </c>
      <c r="C278" s="31">
        <v>0.28484848484848485</v>
      </c>
      <c r="D278" s="31">
        <v>0.59090909090909094</v>
      </c>
      <c r="E278" s="31">
        <v>0.12424242424242424</v>
      </c>
      <c r="F278" s="32"/>
      <c r="G278" s="32"/>
      <c r="H278" s="32"/>
      <c r="I278" s="32"/>
      <c r="J278" s="32"/>
      <c r="K278" s="32"/>
      <c r="L278" s="32"/>
      <c r="M278" s="32"/>
      <c r="N278" s="32"/>
      <c r="O278" s="32"/>
      <c r="P278" s="32"/>
      <c r="Q278" s="32"/>
      <c r="R278" s="32"/>
      <c r="S278" s="32"/>
      <c r="T278" s="8"/>
      <c r="U278" s="8"/>
      <c r="V278" s="8"/>
      <c r="W278" s="8"/>
      <c r="X278" s="8"/>
      <c r="Y278" s="8"/>
    </row>
    <row r="279" spans="1:25" s="1" customFormat="1" x14ac:dyDescent="0.25">
      <c r="A279" s="6" t="s">
        <v>7</v>
      </c>
      <c r="B279" s="4">
        <v>645</v>
      </c>
      <c r="C279" s="31">
        <v>0.51472868217054268</v>
      </c>
      <c r="D279" s="31">
        <v>0.26356589147286824</v>
      </c>
      <c r="E279" s="31">
        <v>0.22170542635658916</v>
      </c>
      <c r="F279" s="32"/>
      <c r="G279" s="32"/>
      <c r="H279" s="32"/>
      <c r="I279" s="32"/>
      <c r="J279" s="32"/>
      <c r="K279" s="32"/>
      <c r="L279" s="32"/>
      <c r="M279" s="32"/>
      <c r="N279" s="32"/>
      <c r="O279" s="32"/>
      <c r="P279" s="32"/>
      <c r="Q279" s="32"/>
      <c r="R279" s="32"/>
      <c r="S279" s="32"/>
      <c r="T279" s="8"/>
      <c r="U279" s="8"/>
      <c r="V279" s="8"/>
      <c r="W279" s="8"/>
      <c r="X279" s="8"/>
      <c r="Y279" s="8"/>
    </row>
    <row r="280" spans="1:25" s="1" customFormat="1" x14ac:dyDescent="0.25">
      <c r="A280" s="6" t="s">
        <v>8</v>
      </c>
      <c r="B280" s="4">
        <v>1841</v>
      </c>
      <c r="C280" s="31">
        <v>0.33351439435089625</v>
      </c>
      <c r="D280" s="31">
        <v>0.48669201520912547</v>
      </c>
      <c r="E280" s="31">
        <v>0.17979359043997828</v>
      </c>
      <c r="F280" s="32"/>
      <c r="G280" s="32"/>
      <c r="H280" s="32"/>
      <c r="I280" s="32"/>
      <c r="J280" s="32"/>
      <c r="K280" s="32"/>
      <c r="L280" s="32"/>
      <c r="M280" s="32"/>
      <c r="N280" s="32"/>
      <c r="O280" s="32"/>
      <c r="P280" s="32"/>
      <c r="Q280" s="32"/>
      <c r="R280" s="32"/>
      <c r="S280" s="32"/>
      <c r="T280" s="8"/>
      <c r="U280" s="8"/>
      <c r="V280" s="8"/>
      <c r="W280" s="8"/>
      <c r="X280" s="8"/>
      <c r="Y280" s="8"/>
    </row>
    <row r="281" spans="1:25" s="1" customFormat="1" x14ac:dyDescent="0.25">
      <c r="A281" s="6" t="s">
        <v>9</v>
      </c>
      <c r="B281" s="4">
        <v>1202</v>
      </c>
      <c r="C281" s="31">
        <v>0.3194675540765391</v>
      </c>
      <c r="D281" s="31">
        <v>0.51913477537437602</v>
      </c>
      <c r="E281" s="31">
        <v>0.16139767054908485</v>
      </c>
      <c r="F281" s="32"/>
      <c r="G281" s="32"/>
      <c r="H281" s="32"/>
      <c r="I281" s="32"/>
      <c r="J281" s="32"/>
      <c r="K281" s="32"/>
      <c r="L281" s="32"/>
      <c r="M281" s="32"/>
      <c r="N281" s="32"/>
      <c r="O281" s="32"/>
      <c r="P281" s="32"/>
      <c r="Q281" s="32"/>
      <c r="R281" s="32"/>
      <c r="S281" s="32"/>
      <c r="T281" s="8"/>
      <c r="U281" s="8"/>
      <c r="V281" s="8"/>
      <c r="W281" s="8"/>
      <c r="X281" s="8"/>
      <c r="Y281" s="8"/>
    </row>
    <row r="282" spans="1:25" s="1" customFormat="1" x14ac:dyDescent="0.25">
      <c r="A282" s="6" t="s">
        <v>10</v>
      </c>
      <c r="B282" s="4">
        <v>856</v>
      </c>
      <c r="C282" s="31">
        <v>0.35630841121495327</v>
      </c>
      <c r="D282" s="31">
        <v>0.37616822429906543</v>
      </c>
      <c r="E282" s="31">
        <v>0.2675233644859813</v>
      </c>
      <c r="F282" s="32"/>
      <c r="G282" s="32"/>
      <c r="H282" s="32"/>
      <c r="I282" s="32"/>
      <c r="J282" s="32"/>
      <c r="K282" s="32"/>
      <c r="L282" s="32"/>
      <c r="M282" s="32"/>
      <c r="N282" s="32"/>
      <c r="O282" s="32"/>
      <c r="P282" s="32"/>
      <c r="Q282" s="32"/>
      <c r="R282" s="32"/>
      <c r="S282" s="32"/>
      <c r="T282" s="8"/>
      <c r="U282" s="8"/>
      <c r="V282" s="8"/>
      <c r="W282" s="8"/>
      <c r="X282" s="8"/>
      <c r="Y282" s="8"/>
    </row>
    <row r="283" spans="1:25" s="1" customFormat="1" x14ac:dyDescent="0.25">
      <c r="A283" s="6" t="s">
        <v>11</v>
      </c>
      <c r="B283" s="4">
        <v>1269</v>
      </c>
      <c r="C283" s="31">
        <v>0.35145784081954295</v>
      </c>
      <c r="D283" s="31">
        <v>0.47990543735224589</v>
      </c>
      <c r="E283" s="31">
        <v>0.16863672182821118</v>
      </c>
      <c r="F283" s="32"/>
      <c r="G283" s="32"/>
      <c r="H283" s="32"/>
      <c r="I283" s="32"/>
      <c r="J283" s="32"/>
      <c r="K283" s="32"/>
      <c r="L283" s="32"/>
      <c r="M283" s="32"/>
      <c r="N283" s="32"/>
      <c r="O283" s="32"/>
      <c r="P283" s="32"/>
      <c r="Q283" s="32"/>
      <c r="R283" s="32"/>
      <c r="S283" s="32"/>
      <c r="T283" s="8"/>
      <c r="U283" s="8"/>
      <c r="V283" s="8"/>
      <c r="W283" s="8"/>
      <c r="X283" s="8"/>
      <c r="Y283" s="8"/>
    </row>
    <row r="284" spans="1:25" s="1" customFormat="1" x14ac:dyDescent="0.25">
      <c r="A284" s="6" t="s">
        <v>12</v>
      </c>
      <c r="B284" s="4">
        <v>402</v>
      </c>
      <c r="C284" s="31">
        <v>0.40049751243781095</v>
      </c>
      <c r="D284" s="31">
        <v>0.49502487562189057</v>
      </c>
      <c r="E284" s="31">
        <v>0.1044776119402985</v>
      </c>
      <c r="F284" s="32"/>
      <c r="G284" s="32"/>
      <c r="H284" s="32"/>
      <c r="I284" s="32"/>
      <c r="J284" s="32"/>
      <c r="K284" s="32"/>
      <c r="L284" s="32"/>
      <c r="M284" s="32"/>
      <c r="N284" s="32"/>
      <c r="O284" s="32"/>
      <c r="P284" s="32"/>
      <c r="Q284" s="32"/>
      <c r="R284" s="32"/>
      <c r="S284" s="32"/>
      <c r="T284" s="8"/>
      <c r="U284" s="8"/>
      <c r="V284" s="8"/>
      <c r="W284" s="8"/>
      <c r="X284" s="8"/>
      <c r="Y284" s="8"/>
    </row>
    <row r="285" spans="1:25" s="1" customFormat="1" x14ac:dyDescent="0.25">
      <c r="A285" s="6" t="s">
        <v>13</v>
      </c>
      <c r="B285" s="4">
        <v>599</v>
      </c>
      <c r="C285" s="31">
        <v>0.27378964941569284</v>
      </c>
      <c r="D285" s="31">
        <v>0.64106844741235391</v>
      </c>
      <c r="E285" s="31">
        <v>8.5141903171953262E-2</v>
      </c>
      <c r="F285" s="32"/>
      <c r="G285" s="32"/>
      <c r="H285" s="32"/>
      <c r="I285" s="32"/>
      <c r="J285" s="32"/>
      <c r="K285" s="32"/>
      <c r="L285" s="32"/>
      <c r="M285" s="32"/>
      <c r="N285" s="32"/>
      <c r="O285" s="32"/>
      <c r="P285" s="32"/>
      <c r="Q285" s="32"/>
      <c r="R285" s="32"/>
      <c r="S285" s="32"/>
      <c r="T285" s="8"/>
      <c r="U285" s="8"/>
      <c r="V285" s="8"/>
      <c r="W285" s="8"/>
      <c r="X285" s="8"/>
      <c r="Y285" s="8"/>
    </row>
    <row r="286" spans="1:25" s="1" customFormat="1" x14ac:dyDescent="0.25">
      <c r="B286" s="7"/>
      <c r="C286" s="32"/>
      <c r="D286" s="32"/>
      <c r="E286" s="32"/>
      <c r="F286" s="32"/>
      <c r="G286" s="32"/>
      <c r="H286" s="32"/>
      <c r="I286" s="32"/>
      <c r="J286" s="32"/>
      <c r="K286" s="32"/>
      <c r="L286" s="32"/>
      <c r="M286" s="32"/>
      <c r="N286" s="32"/>
      <c r="O286" s="32"/>
      <c r="P286" s="32"/>
      <c r="Q286" s="32"/>
      <c r="R286" s="32"/>
      <c r="S286" s="32"/>
      <c r="T286" s="8"/>
      <c r="U286" s="8"/>
      <c r="V286" s="8"/>
      <c r="W286" s="8"/>
      <c r="X286" s="8"/>
      <c r="Y286" s="8"/>
    </row>
    <row r="287" spans="1:25" s="1" customFormat="1" x14ac:dyDescent="0.25">
      <c r="C287" s="22"/>
      <c r="D287" s="22"/>
      <c r="E287" s="22"/>
      <c r="F287" s="22"/>
      <c r="G287" s="22"/>
      <c r="H287" s="22"/>
      <c r="I287" s="22"/>
      <c r="J287" s="22"/>
      <c r="K287" s="22"/>
      <c r="L287" s="22"/>
      <c r="M287" s="22"/>
      <c r="N287" s="22"/>
      <c r="O287" s="22"/>
      <c r="P287" s="22"/>
      <c r="Q287" s="22"/>
      <c r="R287" s="22"/>
      <c r="S287" s="22"/>
    </row>
    <row r="288" spans="1:25" s="1" customFormat="1" x14ac:dyDescent="0.25">
      <c r="A288" s="1" t="s">
        <v>898</v>
      </c>
      <c r="C288" s="22"/>
      <c r="D288" s="22"/>
      <c r="E288" s="22"/>
      <c r="F288" s="22"/>
      <c r="G288" s="22"/>
      <c r="H288" s="22"/>
      <c r="I288" s="22"/>
      <c r="J288" s="22"/>
      <c r="K288" s="22"/>
      <c r="L288" s="22"/>
      <c r="M288" s="22"/>
      <c r="N288" s="22"/>
      <c r="O288" s="22"/>
      <c r="P288" s="22"/>
      <c r="Q288" s="22"/>
      <c r="R288" s="22"/>
      <c r="S288" s="22"/>
    </row>
    <row r="289" spans="1:25" s="1" customFormat="1" x14ac:dyDescent="0.25">
      <c r="C289" s="22"/>
      <c r="D289" s="22"/>
      <c r="E289" s="22"/>
      <c r="F289" s="22"/>
      <c r="G289" s="22"/>
      <c r="H289" s="22"/>
      <c r="I289" s="22"/>
      <c r="J289" s="22"/>
      <c r="K289" s="22"/>
      <c r="L289" s="22"/>
      <c r="M289" s="22"/>
      <c r="N289" s="22"/>
      <c r="O289" s="22"/>
      <c r="P289" s="22"/>
      <c r="Q289" s="22"/>
      <c r="R289" s="22"/>
      <c r="S289" s="22"/>
    </row>
    <row r="290" spans="1:25" s="1" customFormat="1" ht="30" x14ac:dyDescent="0.25">
      <c r="A290" s="2" t="s">
        <v>0</v>
      </c>
      <c r="B290" s="2" t="s">
        <v>1</v>
      </c>
      <c r="C290" s="10" t="s">
        <v>899</v>
      </c>
      <c r="D290" s="10" t="s">
        <v>900</v>
      </c>
      <c r="E290" s="10" t="s">
        <v>901</v>
      </c>
      <c r="F290" s="10" t="s">
        <v>902</v>
      </c>
      <c r="G290" s="30"/>
      <c r="H290" s="30"/>
      <c r="I290" s="30"/>
      <c r="J290" s="30"/>
      <c r="K290" s="30"/>
      <c r="L290" s="30"/>
      <c r="M290" s="30"/>
      <c r="N290" s="30"/>
      <c r="O290" s="30"/>
      <c r="P290" s="30"/>
      <c r="Q290" s="30"/>
      <c r="R290" s="30"/>
      <c r="S290" s="30"/>
      <c r="T290" s="9"/>
      <c r="U290" s="9"/>
      <c r="V290" s="9"/>
      <c r="W290" s="9"/>
      <c r="X290" s="9"/>
      <c r="Y290" s="9"/>
    </row>
    <row r="291" spans="1:25" s="1" customFormat="1" x14ac:dyDescent="0.25">
      <c r="A291" s="3" t="s">
        <v>2</v>
      </c>
      <c r="B291" s="4">
        <v>3190</v>
      </c>
      <c r="C291" s="31">
        <v>0.32006269592476488</v>
      </c>
      <c r="D291" s="31">
        <v>0.56771159874608146</v>
      </c>
      <c r="E291" s="31">
        <v>3.5736677115987464E-2</v>
      </c>
      <c r="F291" s="31">
        <v>7.6489028213166138E-2</v>
      </c>
      <c r="G291" s="32"/>
      <c r="H291" s="32"/>
      <c r="I291" s="32"/>
      <c r="J291" s="32"/>
      <c r="K291" s="32"/>
      <c r="L291" s="32"/>
      <c r="M291" s="32"/>
      <c r="N291" s="32"/>
      <c r="O291" s="32"/>
      <c r="P291" s="32"/>
      <c r="Q291" s="32"/>
      <c r="R291" s="32"/>
      <c r="S291" s="32"/>
      <c r="T291" s="8"/>
      <c r="U291" s="8"/>
      <c r="V291" s="8"/>
      <c r="W291" s="8"/>
      <c r="X291" s="8"/>
      <c r="Y291" s="8"/>
    </row>
    <row r="292" spans="1:25" s="1" customFormat="1" x14ac:dyDescent="0.25">
      <c r="A292" s="6" t="s">
        <v>3</v>
      </c>
      <c r="B292" s="4">
        <v>1100</v>
      </c>
      <c r="C292" s="31">
        <v>0.28818181818181821</v>
      </c>
      <c r="D292" s="31">
        <v>0.59909090909090912</v>
      </c>
      <c r="E292" s="31">
        <v>3.4545454545454546E-2</v>
      </c>
      <c r="F292" s="31">
        <v>7.8181818181818186E-2</v>
      </c>
      <c r="G292" s="32"/>
      <c r="H292" s="32"/>
      <c r="I292" s="32"/>
      <c r="J292" s="32"/>
      <c r="K292" s="32"/>
      <c r="L292" s="32"/>
      <c r="M292" s="32"/>
      <c r="N292" s="32"/>
      <c r="O292" s="32"/>
      <c r="P292" s="32"/>
      <c r="Q292" s="32"/>
      <c r="R292" s="32"/>
      <c r="S292" s="32"/>
      <c r="T292" s="8"/>
      <c r="U292" s="8"/>
      <c r="V292" s="8"/>
      <c r="W292" s="8"/>
      <c r="X292" s="8"/>
      <c r="Y292" s="8"/>
    </row>
    <row r="293" spans="1:25" s="1" customFormat="1" x14ac:dyDescent="0.25">
      <c r="A293" s="6" t="s">
        <v>4</v>
      </c>
      <c r="B293" s="4">
        <v>558</v>
      </c>
      <c r="C293" s="31">
        <v>0.36738351254480289</v>
      </c>
      <c r="D293" s="31">
        <v>0.50896057347670254</v>
      </c>
      <c r="E293" s="31">
        <v>5.197132616487455E-2</v>
      </c>
      <c r="F293" s="31">
        <v>7.1684587813620068E-2</v>
      </c>
      <c r="G293" s="32"/>
      <c r="H293" s="32"/>
      <c r="I293" s="32"/>
      <c r="J293" s="32"/>
      <c r="K293" s="32"/>
      <c r="L293" s="32"/>
      <c r="M293" s="32"/>
      <c r="N293" s="32"/>
      <c r="O293" s="32"/>
      <c r="P293" s="32"/>
      <c r="Q293" s="32"/>
      <c r="R293" s="32"/>
      <c r="S293" s="32"/>
      <c r="T293" s="8"/>
      <c r="U293" s="8"/>
      <c r="V293" s="8"/>
      <c r="W293" s="8"/>
      <c r="X293" s="8"/>
      <c r="Y293" s="8"/>
    </row>
    <row r="294" spans="1:25" s="1" customFormat="1" x14ac:dyDescent="0.25">
      <c r="A294" s="6" t="s">
        <v>5</v>
      </c>
      <c r="B294" s="4">
        <v>663</v>
      </c>
      <c r="C294" s="31">
        <v>0.30769230769230771</v>
      </c>
      <c r="D294" s="31">
        <v>0.5942684766214178</v>
      </c>
      <c r="E294" s="31">
        <v>3.6199095022624438E-2</v>
      </c>
      <c r="F294" s="31">
        <v>6.1840120663650078E-2</v>
      </c>
      <c r="G294" s="32"/>
      <c r="H294" s="32"/>
      <c r="I294" s="32"/>
      <c r="J294" s="32"/>
      <c r="K294" s="32"/>
      <c r="L294" s="32"/>
      <c r="M294" s="32"/>
      <c r="N294" s="32"/>
      <c r="O294" s="32"/>
      <c r="P294" s="32"/>
      <c r="Q294" s="32"/>
      <c r="R294" s="32"/>
      <c r="S294" s="32"/>
      <c r="T294" s="8"/>
      <c r="U294" s="8"/>
      <c r="V294" s="8"/>
      <c r="W294" s="8"/>
      <c r="X294" s="8"/>
      <c r="Y294" s="8"/>
    </row>
    <row r="295" spans="1:25" s="1" customFormat="1" x14ac:dyDescent="0.25">
      <c r="A295" s="6" t="s">
        <v>6</v>
      </c>
      <c r="B295" s="4">
        <v>341</v>
      </c>
      <c r="C295" s="31">
        <v>0.33724340175953077</v>
      </c>
      <c r="D295" s="31">
        <v>0.57478005865102644</v>
      </c>
      <c r="E295" s="31">
        <v>3.2258064516129031E-2</v>
      </c>
      <c r="F295" s="31">
        <v>5.5718475073313782E-2</v>
      </c>
      <c r="G295" s="32"/>
      <c r="H295" s="32"/>
      <c r="I295" s="32"/>
      <c r="J295" s="32"/>
      <c r="K295" s="32"/>
      <c r="L295" s="32"/>
      <c r="M295" s="32"/>
      <c r="N295" s="32"/>
      <c r="O295" s="32"/>
      <c r="P295" s="32"/>
      <c r="Q295" s="32"/>
      <c r="R295" s="32"/>
      <c r="S295" s="32"/>
      <c r="T295" s="8"/>
      <c r="U295" s="8"/>
      <c r="V295" s="8"/>
      <c r="W295" s="8"/>
      <c r="X295" s="8"/>
      <c r="Y295" s="8"/>
    </row>
    <row r="296" spans="1:25" s="1" customFormat="1" x14ac:dyDescent="0.25">
      <c r="A296" s="6" t="s">
        <v>7</v>
      </c>
      <c r="B296" s="4">
        <v>528</v>
      </c>
      <c r="C296" s="31">
        <v>0.34090909090909088</v>
      </c>
      <c r="D296" s="31">
        <v>0.52651515151515149</v>
      </c>
      <c r="E296" s="31">
        <v>2.2727272727272728E-2</v>
      </c>
      <c r="F296" s="31">
        <v>0.10984848484848485</v>
      </c>
      <c r="G296" s="32"/>
      <c r="H296" s="32"/>
      <c r="I296" s="32"/>
      <c r="J296" s="32"/>
      <c r="K296" s="32"/>
      <c r="L296" s="32"/>
      <c r="M296" s="32"/>
      <c r="N296" s="32"/>
      <c r="O296" s="32"/>
      <c r="P296" s="32"/>
      <c r="Q296" s="32"/>
      <c r="R296" s="32"/>
      <c r="S296" s="32"/>
      <c r="T296" s="8"/>
      <c r="U296" s="8"/>
      <c r="V296" s="8"/>
      <c r="W296" s="8"/>
      <c r="X296" s="8"/>
      <c r="Y296" s="8"/>
    </row>
    <row r="297" spans="1:25" s="1" customFormat="1" x14ac:dyDescent="0.25">
      <c r="A297" s="6" t="s">
        <v>8</v>
      </c>
      <c r="B297" s="4">
        <v>1861</v>
      </c>
      <c r="C297" s="31">
        <v>0.32616872649113382</v>
      </c>
      <c r="D297" s="31">
        <v>0.5497044599677593</v>
      </c>
      <c r="E297" s="31">
        <v>3.9763567974207416E-2</v>
      </c>
      <c r="F297" s="31">
        <v>8.4363245566899517E-2</v>
      </c>
      <c r="G297" s="32"/>
      <c r="H297" s="32"/>
      <c r="I297" s="32"/>
      <c r="J297" s="32"/>
      <c r="K297" s="32"/>
      <c r="L297" s="32"/>
      <c r="M297" s="32"/>
      <c r="N297" s="32"/>
      <c r="O297" s="32"/>
      <c r="P297" s="32"/>
      <c r="Q297" s="32"/>
      <c r="R297" s="32"/>
      <c r="S297" s="32"/>
      <c r="T297" s="8"/>
      <c r="U297" s="8"/>
      <c r="V297" s="8"/>
      <c r="W297" s="8"/>
      <c r="X297" s="8"/>
      <c r="Y297" s="8"/>
    </row>
    <row r="298" spans="1:25" s="1" customFormat="1" x14ac:dyDescent="0.25">
      <c r="A298" s="6" t="s">
        <v>9</v>
      </c>
      <c r="B298" s="4">
        <v>1217</v>
      </c>
      <c r="C298" s="31">
        <v>0.30320460147904682</v>
      </c>
      <c r="D298" s="31">
        <v>0.59983566146261302</v>
      </c>
      <c r="E298" s="31">
        <v>3.0402629416598194E-2</v>
      </c>
      <c r="F298" s="31">
        <v>6.6557107641741983E-2</v>
      </c>
      <c r="G298" s="32"/>
      <c r="H298" s="32"/>
      <c r="I298" s="32"/>
      <c r="J298" s="32"/>
      <c r="K298" s="32"/>
      <c r="L298" s="32"/>
      <c r="M298" s="32"/>
      <c r="N298" s="32"/>
      <c r="O298" s="32"/>
      <c r="P298" s="32"/>
      <c r="Q298" s="32"/>
      <c r="R298" s="32"/>
      <c r="S298" s="32"/>
      <c r="T298" s="8"/>
      <c r="U298" s="8"/>
      <c r="V298" s="8"/>
      <c r="W298" s="8"/>
      <c r="X298" s="8"/>
      <c r="Y298" s="8"/>
    </row>
    <row r="299" spans="1:25" s="1" customFormat="1" x14ac:dyDescent="0.25">
      <c r="A299" s="6" t="s">
        <v>10</v>
      </c>
      <c r="B299" s="4">
        <v>866</v>
      </c>
      <c r="C299" s="31">
        <v>0.23903002309468821</v>
      </c>
      <c r="D299" s="31">
        <v>0.52886836027713624</v>
      </c>
      <c r="E299" s="31">
        <v>6.5819861431870672E-2</v>
      </c>
      <c r="F299" s="31">
        <v>0.16628175519630484</v>
      </c>
      <c r="G299" s="32"/>
      <c r="H299" s="32"/>
      <c r="I299" s="32"/>
      <c r="J299" s="32"/>
      <c r="K299" s="32"/>
      <c r="L299" s="32"/>
      <c r="M299" s="32"/>
      <c r="N299" s="32"/>
      <c r="O299" s="32"/>
      <c r="P299" s="32"/>
      <c r="Q299" s="32"/>
      <c r="R299" s="32"/>
      <c r="S299" s="32"/>
      <c r="T299" s="8"/>
      <c r="U299" s="8"/>
      <c r="V299" s="8"/>
      <c r="W299" s="8"/>
      <c r="X299" s="8"/>
      <c r="Y299" s="8"/>
    </row>
    <row r="300" spans="1:25" s="1" customFormat="1" x14ac:dyDescent="0.25">
      <c r="A300" s="6" t="s">
        <v>11</v>
      </c>
      <c r="B300" s="4">
        <v>1226</v>
      </c>
      <c r="C300" s="31">
        <v>0.33278955954323003</v>
      </c>
      <c r="D300" s="31">
        <v>0.58482871125611746</v>
      </c>
      <c r="E300" s="31">
        <v>2.936378466557912E-2</v>
      </c>
      <c r="F300" s="31">
        <v>5.3017944535073407E-2</v>
      </c>
      <c r="G300" s="32"/>
      <c r="H300" s="32"/>
      <c r="I300" s="32"/>
      <c r="J300" s="32"/>
      <c r="K300" s="32"/>
      <c r="L300" s="32"/>
      <c r="M300" s="32"/>
      <c r="N300" s="32"/>
      <c r="O300" s="32"/>
      <c r="P300" s="32"/>
      <c r="Q300" s="32"/>
      <c r="R300" s="32"/>
      <c r="S300" s="32"/>
      <c r="T300" s="8"/>
      <c r="U300" s="8"/>
      <c r="V300" s="8"/>
      <c r="W300" s="8"/>
      <c r="X300" s="8"/>
      <c r="Y300" s="8"/>
    </row>
    <row r="301" spans="1:25" s="1" customFormat="1" x14ac:dyDescent="0.25">
      <c r="A301" s="6" t="s">
        <v>12</v>
      </c>
      <c r="B301" s="4">
        <v>404</v>
      </c>
      <c r="C301" s="31">
        <v>0.38118811881188119</v>
      </c>
      <c r="D301" s="31">
        <v>0.57673267326732669</v>
      </c>
      <c r="E301" s="31">
        <v>2.2277227722772276E-2</v>
      </c>
      <c r="F301" s="31">
        <v>1.9801980198019802E-2</v>
      </c>
      <c r="G301" s="32"/>
      <c r="H301" s="32"/>
      <c r="I301" s="32"/>
      <c r="J301" s="32"/>
      <c r="K301" s="32"/>
      <c r="L301" s="32"/>
      <c r="M301" s="32"/>
      <c r="N301" s="32"/>
      <c r="O301" s="32"/>
      <c r="P301" s="32"/>
      <c r="Q301" s="32"/>
      <c r="R301" s="32"/>
      <c r="S301" s="32"/>
      <c r="T301" s="8"/>
      <c r="U301" s="8"/>
      <c r="V301" s="8"/>
      <c r="W301" s="8"/>
      <c r="X301" s="8"/>
      <c r="Y301" s="8"/>
    </row>
    <row r="302" spans="1:25" s="1" customFormat="1" x14ac:dyDescent="0.25">
      <c r="A302" s="6" t="s">
        <v>13</v>
      </c>
      <c r="B302" s="4">
        <v>574</v>
      </c>
      <c r="C302" s="31">
        <v>0.3710801393728223</v>
      </c>
      <c r="D302" s="31">
        <v>0.58362369337979092</v>
      </c>
      <c r="E302" s="31">
        <v>1.7421602787456445E-2</v>
      </c>
      <c r="F302" s="31">
        <v>2.7874564459930314E-2</v>
      </c>
      <c r="G302" s="32"/>
      <c r="H302" s="32"/>
      <c r="I302" s="32"/>
      <c r="J302" s="32"/>
      <c r="K302" s="32"/>
      <c r="L302" s="32"/>
      <c r="M302" s="32"/>
      <c r="N302" s="32"/>
      <c r="O302" s="32"/>
      <c r="P302" s="32"/>
      <c r="Q302" s="32"/>
      <c r="R302" s="32"/>
      <c r="S302" s="32"/>
      <c r="T302" s="8"/>
      <c r="U302" s="8"/>
      <c r="V302" s="8"/>
      <c r="W302" s="8"/>
      <c r="X302" s="8"/>
      <c r="Y302" s="8"/>
    </row>
    <row r="303" spans="1:25" s="1" customFormat="1" x14ac:dyDescent="0.25">
      <c r="B303" s="7"/>
      <c r="C303" s="32"/>
      <c r="D303" s="32"/>
      <c r="E303" s="32"/>
      <c r="F303" s="32"/>
      <c r="G303" s="32"/>
      <c r="H303" s="32"/>
      <c r="I303" s="32"/>
      <c r="J303" s="32"/>
      <c r="K303" s="32"/>
      <c r="L303" s="32"/>
      <c r="M303" s="32"/>
      <c r="N303" s="32"/>
      <c r="O303" s="32"/>
      <c r="P303" s="32"/>
      <c r="Q303" s="32"/>
      <c r="R303" s="32"/>
      <c r="S303" s="32"/>
      <c r="T303" s="8"/>
      <c r="U303" s="8"/>
      <c r="V303" s="8"/>
      <c r="W303" s="8"/>
      <c r="X303" s="8"/>
      <c r="Y303" s="8"/>
    </row>
    <row r="304" spans="1:25" s="1" customFormat="1" x14ac:dyDescent="0.25">
      <c r="C304" s="22"/>
      <c r="D304" s="22"/>
      <c r="E304" s="22"/>
      <c r="F304" s="22"/>
      <c r="G304" s="22"/>
      <c r="H304" s="22"/>
      <c r="I304" s="22"/>
      <c r="J304" s="22"/>
      <c r="K304" s="22"/>
      <c r="L304" s="22"/>
      <c r="M304" s="22"/>
      <c r="N304" s="22"/>
      <c r="O304" s="22"/>
      <c r="P304" s="22"/>
      <c r="Q304" s="22"/>
      <c r="R304" s="22"/>
      <c r="S304" s="22"/>
    </row>
    <row r="305" spans="1:25" s="1" customFormat="1" x14ac:dyDescent="0.25">
      <c r="A305" s="1" t="s">
        <v>903</v>
      </c>
      <c r="C305" s="22"/>
      <c r="D305" s="22"/>
      <c r="E305" s="22"/>
      <c r="F305" s="22"/>
      <c r="G305" s="22"/>
      <c r="H305" s="22"/>
      <c r="I305" s="22"/>
      <c r="J305" s="22"/>
      <c r="K305" s="22"/>
      <c r="L305" s="22"/>
      <c r="M305" s="22"/>
      <c r="N305" s="22"/>
      <c r="O305" s="22"/>
      <c r="P305" s="22"/>
      <c r="Q305" s="22"/>
      <c r="R305" s="22"/>
      <c r="S305" s="22"/>
    </row>
    <row r="306" spans="1:25" s="1" customFormat="1" x14ac:dyDescent="0.25">
      <c r="C306" s="22"/>
      <c r="D306" s="22"/>
      <c r="E306" s="22"/>
      <c r="F306" s="22"/>
      <c r="G306" s="22"/>
      <c r="H306" s="22"/>
      <c r="I306" s="22"/>
      <c r="J306" s="22"/>
      <c r="K306" s="22"/>
      <c r="L306" s="22"/>
      <c r="M306" s="22"/>
      <c r="N306" s="22"/>
      <c r="O306" s="22"/>
      <c r="P306" s="22"/>
      <c r="Q306" s="22"/>
      <c r="R306" s="22"/>
      <c r="S306" s="22"/>
    </row>
    <row r="307" spans="1:25" s="1" customFormat="1" x14ac:dyDescent="0.25">
      <c r="A307" s="2" t="s">
        <v>0</v>
      </c>
      <c r="B307" s="2" t="s">
        <v>1</v>
      </c>
      <c r="C307" s="10" t="s">
        <v>181</v>
      </c>
      <c r="D307" s="10" t="s">
        <v>182</v>
      </c>
      <c r="E307" s="10" t="s">
        <v>183</v>
      </c>
      <c r="F307" s="10" t="s">
        <v>184</v>
      </c>
      <c r="G307" s="10" t="s">
        <v>185</v>
      </c>
      <c r="H307" s="30"/>
      <c r="I307" s="30"/>
      <c r="J307" s="30"/>
      <c r="K307" s="30"/>
      <c r="L307" s="30"/>
      <c r="M307" s="30"/>
      <c r="N307" s="30"/>
      <c r="O307" s="30"/>
      <c r="P307" s="30"/>
      <c r="Q307" s="30"/>
      <c r="R307" s="30"/>
      <c r="S307" s="30"/>
      <c r="T307" s="9"/>
      <c r="U307" s="9"/>
      <c r="V307" s="9"/>
      <c r="W307" s="9"/>
      <c r="X307" s="9"/>
      <c r="Y307" s="9"/>
    </row>
    <row r="308" spans="1:25" s="1" customFormat="1" x14ac:dyDescent="0.25">
      <c r="A308" s="3" t="s">
        <v>2</v>
      </c>
      <c r="B308" s="4">
        <v>3028</v>
      </c>
      <c r="C308" s="31">
        <v>4.7225891677675033E-2</v>
      </c>
      <c r="D308" s="31">
        <v>1.9815059445178335E-2</v>
      </c>
      <c r="E308" s="31">
        <v>0.25297225891677677</v>
      </c>
      <c r="F308" s="31">
        <v>0.49405548216644651</v>
      </c>
      <c r="G308" s="31">
        <v>0.18593130779392339</v>
      </c>
      <c r="H308" s="32"/>
      <c r="I308" s="32"/>
      <c r="J308" s="32"/>
      <c r="K308" s="32"/>
      <c r="L308" s="32"/>
      <c r="M308" s="32"/>
      <c r="N308" s="32"/>
      <c r="O308" s="32"/>
      <c r="P308" s="32"/>
      <c r="Q308" s="32"/>
      <c r="R308" s="32"/>
      <c r="S308" s="32"/>
      <c r="T308" s="8"/>
      <c r="U308" s="8"/>
      <c r="V308" s="8"/>
      <c r="W308" s="8"/>
      <c r="X308" s="8"/>
      <c r="Y308" s="8"/>
    </row>
    <row r="309" spans="1:25" s="1" customFormat="1" x14ac:dyDescent="0.25">
      <c r="A309" s="6" t="s">
        <v>3</v>
      </c>
      <c r="B309" s="4">
        <v>1054</v>
      </c>
      <c r="C309" s="31">
        <v>4.4592030360531311E-2</v>
      </c>
      <c r="D309" s="31">
        <v>2.3719165085388995E-2</v>
      </c>
      <c r="E309" s="31">
        <v>0.26185958254269448</v>
      </c>
      <c r="F309" s="31">
        <v>0.49146110056925996</v>
      </c>
      <c r="G309" s="31">
        <v>0.17836812144212524</v>
      </c>
      <c r="H309" s="32"/>
      <c r="I309" s="32"/>
      <c r="J309" s="32"/>
      <c r="K309" s="32"/>
      <c r="L309" s="32"/>
      <c r="M309" s="32"/>
      <c r="N309" s="32"/>
      <c r="O309" s="32"/>
      <c r="P309" s="32"/>
      <c r="Q309" s="32"/>
      <c r="R309" s="32"/>
      <c r="S309" s="32"/>
      <c r="T309" s="8"/>
      <c r="U309" s="8"/>
      <c r="V309" s="8"/>
      <c r="W309" s="8"/>
      <c r="X309" s="8"/>
      <c r="Y309" s="8"/>
    </row>
    <row r="310" spans="1:25" s="1" customFormat="1" x14ac:dyDescent="0.25">
      <c r="A310" s="6" t="s">
        <v>4</v>
      </c>
      <c r="B310" s="4">
        <v>529</v>
      </c>
      <c r="C310" s="31">
        <v>5.2930056710775046E-2</v>
      </c>
      <c r="D310" s="31">
        <v>1.7013232514177693E-2</v>
      </c>
      <c r="E310" s="31">
        <v>0.24196597353497165</v>
      </c>
      <c r="F310" s="31">
        <v>0.5103969754253308</v>
      </c>
      <c r="G310" s="31">
        <v>0.17769376181474481</v>
      </c>
      <c r="H310" s="32"/>
      <c r="I310" s="32"/>
      <c r="J310" s="32"/>
      <c r="K310" s="32"/>
      <c r="L310" s="32"/>
      <c r="M310" s="32"/>
      <c r="N310" s="32"/>
      <c r="O310" s="32"/>
      <c r="P310" s="32"/>
      <c r="Q310" s="32"/>
      <c r="R310" s="32"/>
      <c r="S310" s="32"/>
      <c r="T310" s="8"/>
      <c r="U310" s="8"/>
      <c r="V310" s="8"/>
      <c r="W310" s="8"/>
      <c r="X310" s="8"/>
      <c r="Y310" s="8"/>
    </row>
    <row r="311" spans="1:25" s="1" customFormat="1" x14ac:dyDescent="0.25">
      <c r="A311" s="6" t="s">
        <v>5</v>
      </c>
      <c r="B311" s="4">
        <v>631</v>
      </c>
      <c r="C311" s="31">
        <v>5.388272583201268E-2</v>
      </c>
      <c r="D311" s="31">
        <v>1.4263074484944533E-2</v>
      </c>
      <c r="E311" s="31">
        <v>0.24247226624405704</v>
      </c>
      <c r="F311" s="31">
        <v>0.49603803486529319</v>
      </c>
      <c r="G311" s="31">
        <v>0.19334389857369255</v>
      </c>
      <c r="H311" s="32"/>
      <c r="I311" s="32"/>
      <c r="J311" s="32"/>
      <c r="K311" s="32"/>
      <c r="L311" s="32"/>
      <c r="M311" s="32"/>
      <c r="N311" s="32"/>
      <c r="O311" s="32"/>
      <c r="P311" s="32"/>
      <c r="Q311" s="32"/>
      <c r="R311" s="32"/>
      <c r="S311" s="32"/>
      <c r="T311" s="8"/>
      <c r="U311" s="8"/>
      <c r="V311" s="8"/>
      <c r="W311" s="8"/>
      <c r="X311" s="8"/>
      <c r="Y311" s="8"/>
    </row>
    <row r="312" spans="1:25" s="1" customFormat="1" x14ac:dyDescent="0.25">
      <c r="A312" s="6" t="s">
        <v>6</v>
      </c>
      <c r="B312" s="4">
        <v>327</v>
      </c>
      <c r="C312" s="31">
        <v>3.669724770642202E-2</v>
      </c>
      <c r="D312" s="31">
        <v>1.5290519877675841E-2</v>
      </c>
      <c r="E312" s="31">
        <v>0.21712538226299694</v>
      </c>
      <c r="F312" s="31">
        <v>0.50458715596330272</v>
      </c>
      <c r="G312" s="31">
        <v>0.22629969418960244</v>
      </c>
      <c r="H312" s="32"/>
      <c r="I312" s="32"/>
      <c r="J312" s="32"/>
      <c r="K312" s="32"/>
      <c r="L312" s="32"/>
      <c r="M312" s="32"/>
      <c r="N312" s="32"/>
      <c r="O312" s="32"/>
      <c r="P312" s="32"/>
      <c r="Q312" s="32"/>
      <c r="R312" s="32"/>
      <c r="S312" s="32"/>
      <c r="T312" s="8"/>
      <c r="U312" s="8"/>
      <c r="V312" s="8"/>
      <c r="W312" s="8"/>
      <c r="X312" s="8"/>
      <c r="Y312" s="8"/>
    </row>
    <row r="313" spans="1:25" s="1" customFormat="1" x14ac:dyDescent="0.25">
      <c r="A313" s="6" t="s">
        <v>7</v>
      </c>
      <c r="B313" s="4">
        <v>487</v>
      </c>
      <c r="C313" s="31">
        <v>4.5174537987679675E-2</v>
      </c>
      <c r="D313" s="31">
        <v>2.4640657084188913E-2</v>
      </c>
      <c r="E313" s="31">
        <v>0.28336755646817247</v>
      </c>
      <c r="F313" s="31">
        <v>0.47227926078028748</v>
      </c>
      <c r="G313" s="31">
        <v>0.17453798767967146</v>
      </c>
      <c r="H313" s="32"/>
      <c r="I313" s="32"/>
      <c r="J313" s="32"/>
      <c r="K313" s="32"/>
      <c r="L313" s="32"/>
      <c r="M313" s="32"/>
      <c r="N313" s="32"/>
      <c r="O313" s="32"/>
      <c r="P313" s="32"/>
      <c r="Q313" s="32"/>
      <c r="R313" s="32"/>
      <c r="S313" s="32"/>
      <c r="T313" s="8"/>
      <c r="U313" s="8"/>
      <c r="V313" s="8"/>
      <c r="W313" s="8"/>
      <c r="X313" s="8"/>
      <c r="Y313" s="8"/>
    </row>
    <row r="314" spans="1:25" s="1" customFormat="1" x14ac:dyDescent="0.25">
      <c r="A314" s="6" t="s">
        <v>8</v>
      </c>
      <c r="B314" s="4">
        <v>1753</v>
      </c>
      <c r="C314" s="31">
        <v>4.9058756417569883E-2</v>
      </c>
      <c r="D314" s="31">
        <v>2.5099828864803195E-2</v>
      </c>
      <c r="E314" s="31">
        <v>0.26697090701654308</v>
      </c>
      <c r="F314" s="31">
        <v>0.47974900171135199</v>
      </c>
      <c r="G314" s="31">
        <v>0.17912150598973189</v>
      </c>
      <c r="H314" s="32"/>
      <c r="I314" s="32"/>
      <c r="J314" s="32"/>
      <c r="K314" s="32"/>
      <c r="L314" s="32"/>
      <c r="M314" s="32"/>
      <c r="N314" s="32"/>
      <c r="O314" s="32"/>
      <c r="P314" s="32"/>
      <c r="Q314" s="32"/>
      <c r="R314" s="32"/>
      <c r="S314" s="32"/>
      <c r="T314" s="8"/>
      <c r="U314" s="8"/>
      <c r="V314" s="8"/>
      <c r="W314" s="8"/>
      <c r="X314" s="8"/>
      <c r="Y314" s="8"/>
    </row>
    <row r="315" spans="1:25" s="1" customFormat="1" x14ac:dyDescent="0.25">
      <c r="A315" s="6" t="s">
        <v>9</v>
      </c>
      <c r="B315" s="4">
        <v>1169</v>
      </c>
      <c r="C315" s="31">
        <v>4.1060735671514116E-2</v>
      </c>
      <c r="D315" s="31">
        <v>1.3686911890504704E-2</v>
      </c>
      <c r="E315" s="31">
        <v>0.2369546621043627</v>
      </c>
      <c r="F315" s="31">
        <v>0.51497005988023947</v>
      </c>
      <c r="G315" s="31">
        <v>0.19332763045337895</v>
      </c>
      <c r="H315" s="32"/>
      <c r="I315" s="32"/>
      <c r="J315" s="32"/>
      <c r="K315" s="32"/>
      <c r="L315" s="32"/>
      <c r="M315" s="32"/>
      <c r="N315" s="32"/>
      <c r="O315" s="32"/>
      <c r="P315" s="32"/>
      <c r="Q315" s="32"/>
      <c r="R315" s="32"/>
      <c r="S315" s="32"/>
      <c r="T315" s="8"/>
      <c r="U315" s="8"/>
      <c r="V315" s="8"/>
      <c r="W315" s="8"/>
      <c r="X315" s="8"/>
      <c r="Y315" s="8"/>
    </row>
    <row r="316" spans="1:25" s="1" customFormat="1" x14ac:dyDescent="0.25">
      <c r="A316" s="6" t="s">
        <v>10</v>
      </c>
      <c r="B316" s="4">
        <v>820</v>
      </c>
      <c r="C316" s="31">
        <v>3.4146341463414637E-2</v>
      </c>
      <c r="D316" s="31">
        <v>2.8048780487804879E-2</v>
      </c>
      <c r="E316" s="31">
        <v>0.35609756097560974</v>
      </c>
      <c r="F316" s="31">
        <v>0.44756097560975611</v>
      </c>
      <c r="G316" s="31">
        <v>0.13414634146341464</v>
      </c>
      <c r="H316" s="32"/>
      <c r="I316" s="32"/>
      <c r="J316" s="32"/>
      <c r="K316" s="32"/>
      <c r="L316" s="32"/>
      <c r="M316" s="32"/>
      <c r="N316" s="32"/>
      <c r="O316" s="32"/>
      <c r="P316" s="32"/>
      <c r="Q316" s="32"/>
      <c r="R316" s="32"/>
      <c r="S316" s="32"/>
      <c r="T316" s="8"/>
      <c r="U316" s="8"/>
      <c r="V316" s="8"/>
      <c r="W316" s="8"/>
      <c r="X316" s="8"/>
      <c r="Y316" s="8"/>
    </row>
    <row r="317" spans="1:25" s="1" customFormat="1" x14ac:dyDescent="0.25">
      <c r="A317" s="6" t="s">
        <v>11</v>
      </c>
      <c r="B317" s="4">
        <v>1185</v>
      </c>
      <c r="C317" s="31">
        <v>4.9789029535864976E-2</v>
      </c>
      <c r="D317" s="31">
        <v>1.8565400843881856E-2</v>
      </c>
      <c r="E317" s="31">
        <v>0.23881856540084387</v>
      </c>
      <c r="F317" s="31">
        <v>0.49789029535864981</v>
      </c>
      <c r="G317" s="31">
        <v>0.19493670886075951</v>
      </c>
      <c r="H317" s="32"/>
      <c r="I317" s="32"/>
      <c r="J317" s="32"/>
      <c r="K317" s="32"/>
      <c r="L317" s="32"/>
      <c r="M317" s="32"/>
      <c r="N317" s="32"/>
      <c r="O317" s="32"/>
      <c r="P317" s="32"/>
      <c r="Q317" s="32"/>
      <c r="R317" s="32"/>
      <c r="S317" s="32"/>
      <c r="T317" s="8"/>
      <c r="U317" s="8"/>
      <c r="V317" s="8"/>
      <c r="W317" s="8"/>
      <c r="X317" s="8"/>
      <c r="Y317" s="8"/>
    </row>
    <row r="318" spans="1:25" s="1" customFormat="1" x14ac:dyDescent="0.25">
      <c r="A318" s="6" t="s">
        <v>12</v>
      </c>
      <c r="B318" s="4">
        <v>387</v>
      </c>
      <c r="C318" s="31">
        <v>4.6511627906976744E-2</v>
      </c>
      <c r="D318" s="31">
        <v>1.5503875968992248E-2</v>
      </c>
      <c r="E318" s="31">
        <v>0.16795865633074936</v>
      </c>
      <c r="F318" s="31">
        <v>0.54780361757105944</v>
      </c>
      <c r="G318" s="31">
        <v>0.22222222222222221</v>
      </c>
      <c r="H318" s="32"/>
      <c r="I318" s="32"/>
      <c r="J318" s="32"/>
      <c r="K318" s="32"/>
      <c r="L318" s="32"/>
      <c r="M318" s="32"/>
      <c r="N318" s="32"/>
      <c r="O318" s="32"/>
      <c r="P318" s="32"/>
      <c r="Q318" s="32"/>
      <c r="R318" s="32"/>
      <c r="S318" s="32"/>
      <c r="T318" s="8"/>
      <c r="U318" s="8"/>
      <c r="V318" s="8"/>
      <c r="W318" s="8"/>
      <c r="X318" s="8"/>
      <c r="Y318" s="8"/>
    </row>
    <row r="319" spans="1:25" s="1" customFormat="1" x14ac:dyDescent="0.25">
      <c r="A319" s="6" t="s">
        <v>13</v>
      </c>
      <c r="B319" s="4">
        <v>549</v>
      </c>
      <c r="C319" s="31">
        <v>6.0109289617486336E-2</v>
      </c>
      <c r="D319" s="31">
        <v>1.6393442622950821E-2</v>
      </c>
      <c r="E319" s="31">
        <v>0.18397085610200364</v>
      </c>
      <c r="F319" s="31">
        <v>0.51366120218579236</v>
      </c>
      <c r="G319" s="31">
        <v>0.22586520947176686</v>
      </c>
      <c r="H319" s="32"/>
      <c r="I319" s="32"/>
      <c r="J319" s="32"/>
      <c r="K319" s="32"/>
      <c r="L319" s="32"/>
      <c r="M319" s="32"/>
      <c r="N319" s="32"/>
      <c r="O319" s="32"/>
      <c r="P319" s="32"/>
      <c r="Q319" s="32"/>
      <c r="R319" s="32"/>
      <c r="S319" s="32"/>
      <c r="T319" s="8"/>
      <c r="U319" s="8"/>
      <c r="V319" s="8"/>
      <c r="W319" s="8"/>
      <c r="X319" s="8"/>
      <c r="Y319" s="8"/>
    </row>
    <row r="320" spans="1:25" s="1" customFormat="1" x14ac:dyDescent="0.25">
      <c r="B320" s="7"/>
      <c r="C320" s="32"/>
      <c r="D320" s="32"/>
      <c r="E320" s="32"/>
      <c r="F320" s="32"/>
      <c r="G320" s="32"/>
      <c r="H320" s="32"/>
      <c r="I320" s="32"/>
      <c r="J320" s="32"/>
      <c r="K320" s="32"/>
      <c r="L320" s="32"/>
      <c r="M320" s="32"/>
      <c r="N320" s="32"/>
      <c r="O320" s="32"/>
      <c r="P320" s="32"/>
      <c r="Q320" s="32"/>
      <c r="R320" s="32"/>
      <c r="S320" s="32"/>
      <c r="T320" s="8"/>
      <c r="U320" s="8"/>
      <c r="V320" s="8"/>
      <c r="W320" s="8"/>
      <c r="X320" s="8"/>
      <c r="Y320" s="8"/>
    </row>
    <row r="321" spans="1:25" s="1" customFormat="1" x14ac:dyDescent="0.25">
      <c r="C321" s="22"/>
      <c r="D321" s="22"/>
      <c r="E321" s="22"/>
      <c r="F321" s="22"/>
      <c r="G321" s="22"/>
      <c r="H321" s="22"/>
      <c r="I321" s="22"/>
      <c r="J321" s="22"/>
      <c r="K321" s="22"/>
      <c r="L321" s="22"/>
      <c r="M321" s="22"/>
      <c r="N321" s="22"/>
      <c r="O321" s="22"/>
      <c r="P321" s="22"/>
      <c r="Q321" s="22"/>
      <c r="R321" s="22"/>
      <c r="S321" s="22"/>
    </row>
    <row r="322" spans="1:25" s="1" customFormat="1" x14ac:dyDescent="0.25">
      <c r="A322" s="1" t="s">
        <v>904</v>
      </c>
      <c r="C322" s="22"/>
      <c r="D322" s="22"/>
      <c r="E322" s="22"/>
      <c r="F322" s="22"/>
      <c r="G322" s="22"/>
      <c r="H322" s="22"/>
      <c r="I322" s="22"/>
      <c r="J322" s="22"/>
      <c r="K322" s="22"/>
      <c r="L322" s="22"/>
      <c r="M322" s="22"/>
      <c r="N322" s="22"/>
      <c r="O322" s="22"/>
      <c r="P322" s="22"/>
      <c r="Q322" s="22"/>
      <c r="R322" s="22"/>
      <c r="S322" s="22"/>
    </row>
    <row r="323" spans="1:25" s="1" customFormat="1" x14ac:dyDescent="0.25">
      <c r="C323" s="22"/>
      <c r="D323" s="22"/>
      <c r="E323" s="22"/>
      <c r="F323" s="22"/>
      <c r="G323" s="22"/>
      <c r="H323" s="22"/>
      <c r="I323" s="22"/>
      <c r="J323" s="22"/>
      <c r="K323" s="22"/>
      <c r="L323" s="22"/>
      <c r="M323" s="22"/>
      <c r="N323" s="22"/>
      <c r="O323" s="22"/>
      <c r="P323" s="22"/>
      <c r="Q323" s="22"/>
      <c r="R323" s="22"/>
      <c r="S323" s="22"/>
    </row>
    <row r="324" spans="1:25" s="1" customFormat="1" ht="75" x14ac:dyDescent="0.25">
      <c r="A324" s="2" t="s">
        <v>0</v>
      </c>
      <c r="B324" s="2" t="s">
        <v>1</v>
      </c>
      <c r="C324" s="10" t="s">
        <v>905</v>
      </c>
      <c r="D324" s="10" t="s">
        <v>906</v>
      </c>
      <c r="E324" s="10" t="s">
        <v>907</v>
      </c>
      <c r="F324" s="10" t="s">
        <v>908</v>
      </c>
      <c r="G324" s="10" t="s">
        <v>909</v>
      </c>
      <c r="H324" s="10" t="s">
        <v>910</v>
      </c>
      <c r="I324" s="10" t="s">
        <v>911</v>
      </c>
      <c r="J324" s="10" t="s">
        <v>912</v>
      </c>
      <c r="K324" s="10" t="s">
        <v>913</v>
      </c>
      <c r="L324" s="10" t="s">
        <v>914</v>
      </c>
      <c r="M324" s="10" t="s">
        <v>915</v>
      </c>
      <c r="N324" s="10" t="s">
        <v>916</v>
      </c>
      <c r="O324" s="10" t="s">
        <v>917</v>
      </c>
      <c r="P324" s="10" t="s">
        <v>918</v>
      </c>
      <c r="Q324" s="10" t="s">
        <v>789</v>
      </c>
      <c r="R324" s="30"/>
      <c r="S324" s="30"/>
      <c r="T324" s="9"/>
      <c r="U324" s="9"/>
      <c r="V324" s="9"/>
      <c r="W324" s="9"/>
      <c r="X324" s="9"/>
      <c r="Y324" s="9"/>
    </row>
    <row r="325" spans="1:25" s="1" customFormat="1" x14ac:dyDescent="0.25">
      <c r="A325" s="3" t="s">
        <v>2</v>
      </c>
      <c r="B325" s="4">
        <v>2624</v>
      </c>
      <c r="C325" s="31">
        <v>0.65739329268292679</v>
      </c>
      <c r="D325" s="31">
        <v>0.22484756097560976</v>
      </c>
      <c r="E325" s="31">
        <v>0.11547256097560976</v>
      </c>
      <c r="F325" s="31">
        <v>0.48971036585365851</v>
      </c>
      <c r="G325" s="31">
        <v>0.72179878048780488</v>
      </c>
      <c r="H325" s="31">
        <v>0.40739329268292684</v>
      </c>
      <c r="I325" s="31">
        <v>4.9161585365853661E-2</v>
      </c>
      <c r="J325" s="31">
        <v>0.43483231707317072</v>
      </c>
      <c r="K325" s="31">
        <v>0.46303353658536583</v>
      </c>
      <c r="L325" s="31">
        <v>4.2301829268292686E-2</v>
      </c>
      <c r="M325" s="31">
        <v>2.8201219512195123E-2</v>
      </c>
      <c r="N325" s="31">
        <v>7.2408536585365857E-3</v>
      </c>
      <c r="O325" s="31">
        <v>7.5838414634146339E-2</v>
      </c>
      <c r="P325" s="31">
        <v>9.9085365853658538E-3</v>
      </c>
      <c r="Q325" s="31">
        <v>2.934451219512195E-2</v>
      </c>
      <c r="R325" s="32"/>
      <c r="S325" s="32"/>
      <c r="T325" s="8"/>
      <c r="U325" s="8"/>
      <c r="V325" s="8"/>
      <c r="W325" s="8"/>
      <c r="X325" s="8"/>
      <c r="Y325" s="8"/>
    </row>
    <row r="326" spans="1:25" s="1" customFormat="1" x14ac:dyDescent="0.25">
      <c r="A326" s="6" t="s">
        <v>3</v>
      </c>
      <c r="B326" s="4">
        <v>913</v>
      </c>
      <c r="C326" s="31">
        <v>0.64731653888280394</v>
      </c>
      <c r="D326" s="31">
        <v>0.23986856516976998</v>
      </c>
      <c r="E326" s="31">
        <v>0.11610076670317634</v>
      </c>
      <c r="F326" s="31">
        <v>0.50273822562979187</v>
      </c>
      <c r="G326" s="31">
        <v>0.73603504928806129</v>
      </c>
      <c r="H326" s="31">
        <v>0.43263964950711936</v>
      </c>
      <c r="I326" s="31">
        <v>5.0383351588170866E-2</v>
      </c>
      <c r="J326" s="31">
        <v>0.44030668127053668</v>
      </c>
      <c r="K326" s="31">
        <v>0.47973713033953996</v>
      </c>
      <c r="L326" s="31">
        <v>4.3811610076670317E-2</v>
      </c>
      <c r="M326" s="31">
        <v>3.3953997809419496E-2</v>
      </c>
      <c r="N326" s="31">
        <v>6.5717415115005475E-3</v>
      </c>
      <c r="O326" s="31">
        <v>6.4622124863088715E-2</v>
      </c>
      <c r="P326" s="31">
        <v>7.6670317634173054E-3</v>
      </c>
      <c r="Q326" s="31">
        <v>3.2858707557502739E-2</v>
      </c>
      <c r="R326" s="32"/>
      <c r="S326" s="32"/>
      <c r="T326" s="8"/>
      <c r="U326" s="8"/>
      <c r="V326" s="8"/>
      <c r="W326" s="8"/>
      <c r="X326" s="8"/>
      <c r="Y326" s="8"/>
    </row>
    <row r="327" spans="1:25" s="1" customFormat="1" x14ac:dyDescent="0.25">
      <c r="A327" s="6" t="s">
        <v>4</v>
      </c>
      <c r="B327" s="4">
        <v>461</v>
      </c>
      <c r="C327" s="31">
        <v>0.65292841648590016</v>
      </c>
      <c r="D327" s="31">
        <v>0.20390455531453361</v>
      </c>
      <c r="E327" s="31">
        <v>0.1193058568329718</v>
      </c>
      <c r="F327" s="31">
        <v>0.46854663774403471</v>
      </c>
      <c r="G327" s="31">
        <v>0.71800433839479394</v>
      </c>
      <c r="H327" s="31">
        <v>0.43817787418655096</v>
      </c>
      <c r="I327" s="31">
        <v>4.9891540130151846E-2</v>
      </c>
      <c r="J327" s="31">
        <v>0.4316702819956616</v>
      </c>
      <c r="K327" s="31">
        <v>0.45770065075921906</v>
      </c>
      <c r="L327" s="31">
        <v>4.7722342733188719E-2</v>
      </c>
      <c r="M327" s="31">
        <v>2.1691973969631236E-2</v>
      </c>
      <c r="N327" s="31">
        <v>8.6767895878524948E-3</v>
      </c>
      <c r="O327" s="31">
        <v>8.4598698481561818E-2</v>
      </c>
      <c r="P327" s="31">
        <v>6.5075921908893707E-3</v>
      </c>
      <c r="Q327" s="31">
        <v>2.8199566160520606E-2</v>
      </c>
      <c r="R327" s="32"/>
      <c r="S327" s="32"/>
      <c r="T327" s="8"/>
      <c r="U327" s="8"/>
      <c r="V327" s="8"/>
      <c r="W327" s="8"/>
      <c r="X327" s="8"/>
      <c r="Y327" s="8"/>
    </row>
    <row r="328" spans="1:25" s="1" customFormat="1" x14ac:dyDescent="0.25">
      <c r="A328" s="6" t="s">
        <v>5</v>
      </c>
      <c r="B328" s="4">
        <v>555</v>
      </c>
      <c r="C328" s="31">
        <v>0.64504504504504501</v>
      </c>
      <c r="D328" s="31">
        <v>0.22882882882882882</v>
      </c>
      <c r="E328" s="31">
        <v>0.12432432432432433</v>
      </c>
      <c r="F328" s="31">
        <v>0.48108108108108111</v>
      </c>
      <c r="G328" s="31">
        <v>0.73333333333333328</v>
      </c>
      <c r="H328" s="31">
        <v>0.35315315315315315</v>
      </c>
      <c r="I328" s="31">
        <v>3.783783783783784E-2</v>
      </c>
      <c r="J328" s="31">
        <v>0.44504504504504505</v>
      </c>
      <c r="K328" s="31">
        <v>0.47387387387387386</v>
      </c>
      <c r="L328" s="31">
        <v>3.4234234234234232E-2</v>
      </c>
      <c r="M328" s="31">
        <v>3.4234234234234232E-2</v>
      </c>
      <c r="N328" s="31">
        <v>1.0810810810810811E-2</v>
      </c>
      <c r="O328" s="31">
        <v>7.3873873873873869E-2</v>
      </c>
      <c r="P328" s="31">
        <v>1.8018018018018018E-2</v>
      </c>
      <c r="Q328" s="31">
        <v>2.7027027027027029E-2</v>
      </c>
      <c r="R328" s="32"/>
      <c r="S328" s="32"/>
      <c r="T328" s="8"/>
      <c r="U328" s="8"/>
      <c r="V328" s="8"/>
      <c r="W328" s="8"/>
      <c r="X328" s="8"/>
      <c r="Y328" s="8"/>
    </row>
    <row r="329" spans="1:25" s="1" customFormat="1" x14ac:dyDescent="0.25">
      <c r="A329" s="6" t="s">
        <v>6</v>
      </c>
      <c r="B329" s="4">
        <v>289</v>
      </c>
      <c r="C329" s="31">
        <v>0.67474048442906576</v>
      </c>
      <c r="D329" s="31">
        <v>0.23183391003460208</v>
      </c>
      <c r="E329" s="31">
        <v>0.12802768166089964</v>
      </c>
      <c r="F329" s="31">
        <v>0.5709342560553633</v>
      </c>
      <c r="G329" s="31">
        <v>0.74740484429065746</v>
      </c>
      <c r="H329" s="31">
        <v>0.41868512110726641</v>
      </c>
      <c r="I329" s="31">
        <v>6.5743944636678195E-2</v>
      </c>
      <c r="J329" s="31">
        <v>0.4671280276816609</v>
      </c>
      <c r="K329" s="31">
        <v>0.48096885813148788</v>
      </c>
      <c r="L329" s="31">
        <v>4.4982698961937718E-2</v>
      </c>
      <c r="M329" s="31">
        <v>2.0761245674740483E-2</v>
      </c>
      <c r="N329" s="31">
        <v>3.4602076124567475E-3</v>
      </c>
      <c r="O329" s="31">
        <v>8.9965397923875437E-2</v>
      </c>
      <c r="P329" s="31">
        <v>1.0380622837370242E-2</v>
      </c>
      <c r="Q329" s="31">
        <v>1.384083044982699E-2</v>
      </c>
      <c r="R329" s="32"/>
      <c r="S329" s="32"/>
      <c r="T329" s="8"/>
      <c r="U329" s="8"/>
      <c r="V329" s="8"/>
      <c r="W329" s="8"/>
      <c r="X329" s="8"/>
      <c r="Y329" s="8"/>
    </row>
    <row r="330" spans="1:25" s="1" customFormat="1" x14ac:dyDescent="0.25">
      <c r="A330" s="6" t="s">
        <v>7</v>
      </c>
      <c r="B330" s="4">
        <v>406</v>
      </c>
      <c r="C330" s="31">
        <v>0.68965517241379315</v>
      </c>
      <c r="D330" s="31">
        <v>0.20443349753694581</v>
      </c>
      <c r="E330" s="31">
        <v>8.8669950738916259E-2</v>
      </c>
      <c r="F330" s="31">
        <v>0.43842364532019706</v>
      </c>
      <c r="G330" s="31">
        <v>0.66009852216748766</v>
      </c>
      <c r="H330" s="31">
        <v>0.3817733990147783</v>
      </c>
      <c r="I330" s="31">
        <v>4.9261083743842367E-2</v>
      </c>
      <c r="J330" s="31">
        <v>0.3891625615763547</v>
      </c>
      <c r="K330" s="31">
        <v>0.4039408866995074</v>
      </c>
      <c r="L330" s="31">
        <v>4.1871921182266007E-2</v>
      </c>
      <c r="M330" s="31">
        <v>1.9704433497536946E-2</v>
      </c>
      <c r="N330" s="31">
        <v>4.9261083743842365E-3</v>
      </c>
      <c r="O330" s="31">
        <v>8.3743842364532015E-2</v>
      </c>
      <c r="P330" s="31">
        <v>7.3891625615763543E-3</v>
      </c>
      <c r="Q330" s="31">
        <v>3.6945812807881777E-2</v>
      </c>
      <c r="R330" s="32"/>
      <c r="S330" s="32"/>
      <c r="T330" s="8"/>
      <c r="U330" s="8"/>
      <c r="V330" s="8"/>
      <c r="W330" s="8"/>
      <c r="X330" s="8"/>
      <c r="Y330" s="8"/>
    </row>
    <row r="331" spans="1:25" s="1" customFormat="1" x14ac:dyDescent="0.25">
      <c r="A331" s="6" t="s">
        <v>8</v>
      </c>
      <c r="B331" s="4">
        <v>1505</v>
      </c>
      <c r="C331" s="31">
        <v>0.65249169435215948</v>
      </c>
      <c r="D331" s="31">
        <v>0.22059800664451829</v>
      </c>
      <c r="E331" s="31">
        <v>0.11561461794019934</v>
      </c>
      <c r="F331" s="31">
        <v>0.50232558139534889</v>
      </c>
      <c r="G331" s="31">
        <v>0.71295681063122929</v>
      </c>
      <c r="H331" s="31">
        <v>0.40265780730897011</v>
      </c>
      <c r="I331" s="31">
        <v>4.7840531561461792E-2</v>
      </c>
      <c r="J331" s="31">
        <v>0.40664451827242526</v>
      </c>
      <c r="K331" s="31">
        <v>0.43189368770764119</v>
      </c>
      <c r="L331" s="31">
        <v>3.5880398671096346E-2</v>
      </c>
      <c r="M331" s="31">
        <v>2.4584717607973421E-2</v>
      </c>
      <c r="N331" s="31">
        <v>5.3156146179401996E-3</v>
      </c>
      <c r="O331" s="31">
        <v>8.4385382059800659E-2</v>
      </c>
      <c r="P331" s="31">
        <v>8.6378737541528243E-3</v>
      </c>
      <c r="Q331" s="31">
        <v>3.1893687707641193E-2</v>
      </c>
      <c r="R331" s="32"/>
      <c r="S331" s="32"/>
      <c r="T331" s="8"/>
      <c r="U331" s="8"/>
      <c r="V331" s="8"/>
      <c r="W331" s="8"/>
      <c r="X331" s="8"/>
      <c r="Y331" s="8"/>
    </row>
    <row r="332" spans="1:25" s="1" customFormat="1" x14ac:dyDescent="0.25">
      <c r="A332" s="6" t="s">
        <v>9</v>
      </c>
      <c r="B332" s="4">
        <v>1037</v>
      </c>
      <c r="C332" s="31">
        <v>0.65477338476374158</v>
      </c>
      <c r="D332" s="31">
        <v>0.23143683702989393</v>
      </c>
      <c r="E332" s="31">
        <v>0.12054001928640308</v>
      </c>
      <c r="F332" s="31">
        <v>0.48987463837994216</v>
      </c>
      <c r="G332" s="31">
        <v>0.7483124397299904</v>
      </c>
      <c r="H332" s="31">
        <v>0.42719382835101255</v>
      </c>
      <c r="I332" s="31">
        <v>5.4001928640308582E-2</v>
      </c>
      <c r="J332" s="31">
        <v>0.4802314368370299</v>
      </c>
      <c r="K332" s="31">
        <v>0.51012536162005784</v>
      </c>
      <c r="L332" s="31">
        <v>5.2073288331726135E-2</v>
      </c>
      <c r="M332" s="31">
        <v>3.5679845708775311E-2</v>
      </c>
      <c r="N332" s="31">
        <v>1.0607521697203472E-2</v>
      </c>
      <c r="O332" s="31">
        <v>6.7502410800385729E-2</v>
      </c>
      <c r="P332" s="31">
        <v>1.253616200578592E-2</v>
      </c>
      <c r="Q332" s="31">
        <v>2.6036644165863067E-2</v>
      </c>
      <c r="R332" s="32"/>
      <c r="S332" s="32"/>
      <c r="T332" s="8"/>
      <c r="U332" s="8"/>
      <c r="V332" s="8"/>
      <c r="W332" s="8"/>
      <c r="X332" s="8"/>
      <c r="Y332" s="8"/>
    </row>
    <row r="333" spans="1:25" s="1" customFormat="1" x14ac:dyDescent="0.25">
      <c r="A333" s="6" t="s">
        <v>10</v>
      </c>
      <c r="B333" s="4">
        <v>622</v>
      </c>
      <c r="C333" s="31">
        <v>0.60610932475884249</v>
      </c>
      <c r="D333" s="31">
        <v>0.19292604501607716</v>
      </c>
      <c r="E333" s="31">
        <v>0.12861736334405144</v>
      </c>
      <c r="F333" s="31">
        <v>0.42443729903536975</v>
      </c>
      <c r="G333" s="31">
        <v>0.60771704180064312</v>
      </c>
      <c r="H333" s="31">
        <v>0.27009646302250806</v>
      </c>
      <c r="I333" s="31">
        <v>4.3408360128617367E-2</v>
      </c>
      <c r="J333" s="31">
        <v>0.319935691318328</v>
      </c>
      <c r="K333" s="31">
        <v>0.38424437299035369</v>
      </c>
      <c r="L333" s="31">
        <v>4.8231511254019289E-2</v>
      </c>
      <c r="M333" s="31">
        <v>2.4115755627009645E-2</v>
      </c>
      <c r="N333" s="31">
        <v>8.0385852090032149E-3</v>
      </c>
      <c r="O333" s="31">
        <v>4.5016077170418008E-2</v>
      </c>
      <c r="P333" s="31">
        <v>1.1254019292604502E-2</v>
      </c>
      <c r="Q333" s="31">
        <v>4.8231511254019289E-2</v>
      </c>
      <c r="R333" s="32"/>
      <c r="S333" s="32"/>
      <c r="T333" s="8"/>
      <c r="U333" s="8"/>
      <c r="V333" s="8"/>
      <c r="W333" s="8"/>
      <c r="X333" s="8"/>
      <c r="Y333" s="8"/>
    </row>
    <row r="334" spans="1:25" s="1" customFormat="1" x14ac:dyDescent="0.25">
      <c r="A334" s="6" t="s">
        <v>11</v>
      </c>
      <c r="B334" s="4">
        <v>1057</v>
      </c>
      <c r="C334" s="31">
        <v>0.65657521286660359</v>
      </c>
      <c r="D334" s="31">
        <v>0.23651844843897823</v>
      </c>
      <c r="E334" s="31">
        <v>0.11258278145695365</v>
      </c>
      <c r="F334" s="31">
        <v>0.46546830652790916</v>
      </c>
      <c r="G334" s="31">
        <v>0.74645222327341532</v>
      </c>
      <c r="H334" s="31">
        <v>0.43140964995269632</v>
      </c>
      <c r="I334" s="31">
        <v>4.2573320719016081E-2</v>
      </c>
      <c r="J334" s="31">
        <v>0.46925260170293281</v>
      </c>
      <c r="K334" s="31">
        <v>0.48060548722800378</v>
      </c>
      <c r="L334" s="31">
        <v>4.4465468306527908E-2</v>
      </c>
      <c r="M334" s="31">
        <v>2.3651844843897825E-2</v>
      </c>
      <c r="N334" s="31">
        <v>5.6764427625354778E-3</v>
      </c>
      <c r="O334" s="31">
        <v>7.0955534531693468E-2</v>
      </c>
      <c r="P334" s="31">
        <v>6.6225165562913907E-3</v>
      </c>
      <c r="Q334" s="31">
        <v>2.7436140018921477E-2</v>
      </c>
      <c r="R334" s="32"/>
      <c r="S334" s="32"/>
      <c r="T334" s="8"/>
      <c r="U334" s="8"/>
      <c r="V334" s="8"/>
      <c r="W334" s="8"/>
      <c r="X334" s="8"/>
      <c r="Y334" s="8"/>
    </row>
    <row r="335" spans="1:25" s="1" customFormat="1" x14ac:dyDescent="0.25">
      <c r="A335" s="6" t="s">
        <v>12</v>
      </c>
      <c r="B335" s="4">
        <v>360</v>
      </c>
      <c r="C335" s="31">
        <v>0.71388888888888891</v>
      </c>
      <c r="D335" s="31">
        <v>0.26111111111111113</v>
      </c>
      <c r="E335" s="31">
        <v>0.11944444444444445</v>
      </c>
      <c r="F335" s="31">
        <v>0.54166666666666663</v>
      </c>
      <c r="G335" s="31">
        <v>0.81111111111111112</v>
      </c>
      <c r="H335" s="31">
        <v>0.46111111111111114</v>
      </c>
      <c r="I335" s="31">
        <v>7.2222222222222215E-2</v>
      </c>
      <c r="J335" s="31">
        <v>0.47222222222222221</v>
      </c>
      <c r="K335" s="31">
        <v>0.5083333333333333</v>
      </c>
      <c r="L335" s="31">
        <v>3.6111111111111108E-2</v>
      </c>
      <c r="M335" s="31">
        <v>3.888888888888889E-2</v>
      </c>
      <c r="N335" s="31">
        <v>8.3333333333333332E-3</v>
      </c>
      <c r="O335" s="31">
        <v>9.4444444444444442E-2</v>
      </c>
      <c r="P335" s="31">
        <v>5.5555555555555558E-3</v>
      </c>
      <c r="Q335" s="31">
        <v>1.6666666666666666E-2</v>
      </c>
      <c r="R335" s="32"/>
      <c r="S335" s="32"/>
      <c r="T335" s="8"/>
      <c r="U335" s="8"/>
      <c r="V335" s="8"/>
      <c r="W335" s="8"/>
      <c r="X335" s="8"/>
      <c r="Y335" s="8"/>
    </row>
    <row r="336" spans="1:25" s="1" customFormat="1" x14ac:dyDescent="0.25">
      <c r="A336" s="6" t="s">
        <v>13</v>
      </c>
      <c r="B336" s="4">
        <v>509</v>
      </c>
      <c r="C336" s="31">
        <v>0.69548133595284878</v>
      </c>
      <c r="D336" s="31">
        <v>0.20825147347740669</v>
      </c>
      <c r="E336" s="31">
        <v>0.11198428290766209</v>
      </c>
      <c r="F336" s="31">
        <v>0.60707269155206289</v>
      </c>
      <c r="G336" s="31">
        <v>0.77406679764243613</v>
      </c>
      <c r="H336" s="31">
        <v>0.49901768172888017</v>
      </c>
      <c r="I336" s="31">
        <v>6.0903732809430254E-2</v>
      </c>
      <c r="J336" s="31">
        <v>0.48919449901768175</v>
      </c>
      <c r="K336" s="31">
        <v>0.49901768172888017</v>
      </c>
      <c r="L336" s="31">
        <v>4.1257367387033402E-2</v>
      </c>
      <c r="M336" s="31">
        <v>3.9292730844793712E-2</v>
      </c>
      <c r="N336" s="31">
        <v>9.823182711198428E-3</v>
      </c>
      <c r="O336" s="31">
        <v>0.11591355599214145</v>
      </c>
      <c r="P336" s="31">
        <v>1.9646365422396856E-2</v>
      </c>
      <c r="Q336" s="31">
        <v>1.5717092337917484E-2</v>
      </c>
      <c r="R336" s="32"/>
      <c r="S336" s="32"/>
      <c r="T336" s="8"/>
      <c r="U336" s="8"/>
      <c r="V336" s="8"/>
      <c r="W336" s="8"/>
      <c r="X336" s="8"/>
      <c r="Y336" s="8"/>
    </row>
    <row r="337" spans="1:25" s="1" customFormat="1" x14ac:dyDescent="0.25">
      <c r="B337" s="7"/>
      <c r="C337" s="32"/>
      <c r="D337" s="32"/>
      <c r="E337" s="32"/>
      <c r="F337" s="32"/>
      <c r="G337" s="32"/>
      <c r="H337" s="32"/>
      <c r="I337" s="32"/>
      <c r="J337" s="32"/>
      <c r="K337" s="32"/>
      <c r="L337" s="32"/>
      <c r="M337" s="32"/>
      <c r="N337" s="32"/>
      <c r="O337" s="32"/>
      <c r="P337" s="32"/>
      <c r="Q337" s="32"/>
      <c r="R337" s="32"/>
      <c r="S337" s="32"/>
      <c r="T337" s="8"/>
      <c r="U337" s="8"/>
      <c r="V337" s="8"/>
      <c r="W337" s="8"/>
      <c r="X337" s="8"/>
      <c r="Y337" s="8"/>
    </row>
    <row r="338" spans="1:25" s="1" customFormat="1" x14ac:dyDescent="0.25">
      <c r="C338" s="22"/>
      <c r="D338" s="22"/>
      <c r="E338" s="22"/>
      <c r="F338" s="22"/>
      <c r="G338" s="22"/>
      <c r="H338" s="22"/>
      <c r="I338" s="22"/>
      <c r="J338" s="22"/>
      <c r="K338" s="22"/>
      <c r="L338" s="22"/>
      <c r="M338" s="22"/>
      <c r="N338" s="22"/>
      <c r="O338" s="22"/>
      <c r="P338" s="22"/>
      <c r="Q338" s="22"/>
      <c r="R338" s="22"/>
      <c r="S338" s="22"/>
    </row>
    <row r="339" spans="1:25" s="1" customFormat="1" x14ac:dyDescent="0.25">
      <c r="A339" s="1" t="s">
        <v>919</v>
      </c>
      <c r="C339" s="22"/>
      <c r="D339" s="22"/>
      <c r="E339" s="22"/>
      <c r="F339" s="22"/>
      <c r="G339" s="22"/>
      <c r="H339" s="22"/>
      <c r="I339" s="22"/>
      <c r="J339" s="22"/>
      <c r="K339" s="22"/>
      <c r="L339" s="22"/>
      <c r="M339" s="22"/>
      <c r="N339" s="22"/>
      <c r="O339" s="22"/>
      <c r="P339" s="22"/>
      <c r="Q339" s="22"/>
      <c r="R339" s="22"/>
      <c r="S339" s="22"/>
    </row>
    <row r="340" spans="1:25" s="1" customFormat="1" x14ac:dyDescent="0.25">
      <c r="C340" s="22"/>
      <c r="D340" s="22"/>
      <c r="E340" s="22"/>
      <c r="F340" s="22"/>
      <c r="G340" s="22"/>
      <c r="H340" s="22"/>
      <c r="I340" s="22"/>
      <c r="J340" s="22"/>
      <c r="K340" s="22"/>
      <c r="L340" s="22"/>
      <c r="M340" s="22"/>
      <c r="N340" s="22"/>
      <c r="O340" s="22"/>
      <c r="P340" s="22"/>
      <c r="Q340" s="22"/>
      <c r="R340" s="22"/>
      <c r="S340" s="22"/>
    </row>
    <row r="341" spans="1:25" s="1" customFormat="1" ht="45" x14ac:dyDescent="0.25">
      <c r="A341" s="2" t="s">
        <v>0</v>
      </c>
      <c r="B341" s="2" t="s">
        <v>1</v>
      </c>
      <c r="C341" s="10" t="s">
        <v>920</v>
      </c>
      <c r="D341" s="10" t="s">
        <v>921</v>
      </c>
      <c r="E341" s="10" t="s">
        <v>922</v>
      </c>
      <c r="F341" s="10" t="s">
        <v>923</v>
      </c>
      <c r="G341" s="10" t="s">
        <v>924</v>
      </c>
      <c r="H341" s="10" t="s">
        <v>925</v>
      </c>
      <c r="I341" s="10" t="s">
        <v>926</v>
      </c>
      <c r="J341" s="10" t="s">
        <v>927</v>
      </c>
      <c r="K341" s="10" t="s">
        <v>928</v>
      </c>
      <c r="L341" s="10" t="s">
        <v>929</v>
      </c>
      <c r="M341" s="10" t="s">
        <v>930</v>
      </c>
      <c r="N341" s="10" t="s">
        <v>931</v>
      </c>
      <c r="O341" s="10" t="s">
        <v>240</v>
      </c>
      <c r="P341" s="30"/>
      <c r="Q341" s="30"/>
      <c r="R341" s="30"/>
      <c r="S341" s="30"/>
      <c r="T341" s="9"/>
      <c r="U341" s="9"/>
      <c r="V341" s="9"/>
      <c r="W341" s="9"/>
      <c r="X341" s="9"/>
      <c r="Y341" s="9"/>
    </row>
    <row r="342" spans="1:25" s="1" customFormat="1" x14ac:dyDescent="0.25">
      <c r="A342" s="3" t="s">
        <v>2</v>
      </c>
      <c r="B342" s="4">
        <v>2811</v>
      </c>
      <c r="C342" s="31">
        <v>0.33297758804695837</v>
      </c>
      <c r="D342" s="31">
        <v>0.10387762362148702</v>
      </c>
      <c r="E342" s="31">
        <v>0.27961579509071505</v>
      </c>
      <c r="F342" s="31">
        <v>7.2572038420490925E-2</v>
      </c>
      <c r="G342" s="31">
        <v>5.869797225186766E-2</v>
      </c>
      <c r="H342" s="31">
        <v>3.8064745642120243E-2</v>
      </c>
      <c r="I342" s="31">
        <v>0.28957666310921382</v>
      </c>
      <c r="J342" s="31">
        <v>0.23585912486659552</v>
      </c>
      <c r="K342" s="31">
        <v>0.20064034151547491</v>
      </c>
      <c r="L342" s="31">
        <v>5.0515830665243684E-2</v>
      </c>
      <c r="M342" s="31">
        <v>0.37317680540732834</v>
      </c>
      <c r="N342" s="31">
        <v>2.0277481323372464E-2</v>
      </c>
      <c r="O342" s="31">
        <v>0.14372109569548203</v>
      </c>
      <c r="P342" s="32"/>
      <c r="Q342" s="32"/>
      <c r="R342" s="32"/>
      <c r="S342" s="32"/>
      <c r="T342" s="8"/>
      <c r="U342" s="8"/>
      <c r="V342" s="8"/>
      <c r="W342" s="8"/>
      <c r="X342" s="8"/>
      <c r="Y342" s="8"/>
    </row>
    <row r="343" spans="1:25" s="1" customFormat="1" x14ac:dyDescent="0.25">
      <c r="A343" s="6" t="s">
        <v>3</v>
      </c>
      <c r="B343" s="4">
        <v>1004</v>
      </c>
      <c r="C343" s="31">
        <v>0.33565737051792827</v>
      </c>
      <c r="D343" s="31">
        <v>9.1633466135458169E-2</v>
      </c>
      <c r="E343" s="31">
        <v>0.27191235059760954</v>
      </c>
      <c r="F343" s="31">
        <v>8.1673306772908363E-2</v>
      </c>
      <c r="G343" s="31">
        <v>6.7729083665338641E-2</v>
      </c>
      <c r="H343" s="31">
        <v>3.48605577689243E-2</v>
      </c>
      <c r="I343" s="31">
        <v>0.28884462151394424</v>
      </c>
      <c r="J343" s="31">
        <v>0.24701195219123506</v>
      </c>
      <c r="K343" s="31">
        <v>0.20717131474103587</v>
      </c>
      <c r="L343" s="31">
        <v>5.6772908366533863E-2</v>
      </c>
      <c r="M343" s="31">
        <v>0.37848605577689243</v>
      </c>
      <c r="N343" s="31">
        <v>2.5896414342629483E-2</v>
      </c>
      <c r="O343" s="31">
        <v>0.14741035856573706</v>
      </c>
      <c r="P343" s="32"/>
      <c r="Q343" s="32"/>
      <c r="R343" s="32"/>
      <c r="S343" s="32"/>
      <c r="T343" s="8"/>
      <c r="U343" s="8"/>
      <c r="V343" s="8"/>
      <c r="W343" s="8"/>
      <c r="X343" s="8"/>
      <c r="Y343" s="8"/>
    </row>
    <row r="344" spans="1:25" s="1" customFormat="1" x14ac:dyDescent="0.25">
      <c r="A344" s="6" t="s">
        <v>4</v>
      </c>
      <c r="B344" s="4">
        <v>486</v>
      </c>
      <c r="C344" s="31">
        <v>0.360082304526749</v>
      </c>
      <c r="D344" s="31">
        <v>8.8477366255144033E-2</v>
      </c>
      <c r="E344" s="31">
        <v>0.29423868312757201</v>
      </c>
      <c r="F344" s="31">
        <v>6.7901234567901231E-2</v>
      </c>
      <c r="G344" s="31">
        <v>5.7613168724279837E-2</v>
      </c>
      <c r="H344" s="31">
        <v>2.8806584362139918E-2</v>
      </c>
      <c r="I344" s="31">
        <v>0.28600823045267487</v>
      </c>
      <c r="J344" s="31">
        <v>0.20576131687242799</v>
      </c>
      <c r="K344" s="31">
        <v>0.19753086419753085</v>
      </c>
      <c r="L344" s="31">
        <v>4.1152263374485597E-2</v>
      </c>
      <c r="M344" s="31">
        <v>0.36625514403292181</v>
      </c>
      <c r="N344" s="31">
        <v>6.1728395061728392E-3</v>
      </c>
      <c r="O344" s="31">
        <v>0.15432098765432098</v>
      </c>
      <c r="P344" s="32"/>
      <c r="Q344" s="32"/>
      <c r="R344" s="32"/>
      <c r="S344" s="32"/>
      <c r="T344" s="8"/>
      <c r="U344" s="8"/>
      <c r="V344" s="8"/>
      <c r="W344" s="8"/>
      <c r="X344" s="8"/>
      <c r="Y344" s="8"/>
    </row>
    <row r="345" spans="1:25" s="1" customFormat="1" x14ac:dyDescent="0.25">
      <c r="A345" s="6" t="s">
        <v>5</v>
      </c>
      <c r="B345" s="4">
        <v>579</v>
      </c>
      <c r="C345" s="31">
        <v>0.31433506044905007</v>
      </c>
      <c r="D345" s="31">
        <v>0.11226252158894647</v>
      </c>
      <c r="E345" s="31">
        <v>0.25561312607944731</v>
      </c>
      <c r="F345" s="31">
        <v>5.0086355785837651E-2</v>
      </c>
      <c r="G345" s="31">
        <v>5.181347150259067E-2</v>
      </c>
      <c r="H345" s="31">
        <v>3.4542314335060449E-2</v>
      </c>
      <c r="I345" s="31">
        <v>0.24525043177892919</v>
      </c>
      <c r="J345" s="31">
        <v>0.27288428324697755</v>
      </c>
      <c r="K345" s="31">
        <v>0.19516407599309155</v>
      </c>
      <c r="L345" s="31">
        <v>4.145077720207254E-2</v>
      </c>
      <c r="M345" s="31">
        <v>0.32815198618307428</v>
      </c>
      <c r="N345" s="31">
        <v>2.5906735751295335E-2</v>
      </c>
      <c r="O345" s="31">
        <v>0.15544041450777202</v>
      </c>
      <c r="P345" s="32"/>
      <c r="Q345" s="32"/>
      <c r="R345" s="32"/>
      <c r="S345" s="32"/>
      <c r="T345" s="8"/>
      <c r="U345" s="8"/>
      <c r="V345" s="8"/>
      <c r="W345" s="8"/>
      <c r="X345" s="8"/>
      <c r="Y345" s="8"/>
    </row>
    <row r="346" spans="1:25" s="1" customFormat="1" x14ac:dyDescent="0.25">
      <c r="A346" s="6" t="s">
        <v>6</v>
      </c>
      <c r="B346" s="4">
        <v>302</v>
      </c>
      <c r="C346" s="31">
        <v>0.30132450331125826</v>
      </c>
      <c r="D346" s="31">
        <v>0.11589403973509933</v>
      </c>
      <c r="E346" s="31">
        <v>0.32450331125827814</v>
      </c>
      <c r="F346" s="31">
        <v>6.6225165562913912E-2</v>
      </c>
      <c r="G346" s="31">
        <v>4.6357615894039736E-2</v>
      </c>
      <c r="H346" s="31">
        <v>5.2980132450331126E-2</v>
      </c>
      <c r="I346" s="31">
        <v>0.31125827814569534</v>
      </c>
      <c r="J346" s="31">
        <v>0.24172185430463577</v>
      </c>
      <c r="K346" s="31">
        <v>0.2185430463576159</v>
      </c>
      <c r="L346" s="31">
        <v>5.6291390728476824E-2</v>
      </c>
      <c r="M346" s="31">
        <v>0.39403973509933776</v>
      </c>
      <c r="N346" s="31">
        <v>1.6556291390728478E-2</v>
      </c>
      <c r="O346" s="31">
        <v>0.11258278145695365</v>
      </c>
      <c r="P346" s="32"/>
      <c r="Q346" s="32"/>
      <c r="R346" s="32"/>
      <c r="S346" s="32"/>
      <c r="T346" s="8"/>
      <c r="U346" s="8"/>
      <c r="V346" s="8"/>
      <c r="W346" s="8"/>
      <c r="X346" s="8"/>
      <c r="Y346" s="8"/>
    </row>
    <row r="347" spans="1:25" s="1" customFormat="1" x14ac:dyDescent="0.25">
      <c r="A347" s="6" t="s">
        <v>7</v>
      </c>
      <c r="B347" s="4">
        <v>440</v>
      </c>
      <c r="C347" s="31">
        <v>0.3431818181818182</v>
      </c>
      <c r="D347" s="31">
        <v>0.12954545454545455</v>
      </c>
      <c r="E347" s="31">
        <v>0.2818181818181818</v>
      </c>
      <c r="F347" s="31">
        <v>9.0909090909090912E-2</v>
      </c>
      <c r="G347" s="31">
        <v>5.6818181818181816E-2</v>
      </c>
      <c r="H347" s="31">
        <v>0.05</v>
      </c>
      <c r="I347" s="31">
        <v>0.33863636363636362</v>
      </c>
      <c r="J347" s="31">
        <v>0.19090909090909092</v>
      </c>
      <c r="K347" s="31">
        <v>0.18409090909090908</v>
      </c>
      <c r="L347" s="31">
        <v>5.4545454545454543E-2</v>
      </c>
      <c r="M347" s="31">
        <v>0.41363636363636364</v>
      </c>
      <c r="N347" s="31">
        <v>1.8181818181818181E-2</v>
      </c>
      <c r="O347" s="31">
        <v>0.12954545454545455</v>
      </c>
      <c r="P347" s="32"/>
      <c r="Q347" s="32"/>
      <c r="R347" s="32"/>
      <c r="S347" s="32"/>
      <c r="T347" s="8"/>
      <c r="U347" s="8"/>
      <c r="V347" s="8"/>
      <c r="W347" s="8"/>
      <c r="X347" s="8"/>
      <c r="Y347" s="8"/>
    </row>
    <row r="348" spans="1:25" s="1" customFormat="1" x14ac:dyDescent="0.25">
      <c r="A348" s="6" t="s">
        <v>8</v>
      </c>
      <c r="B348" s="4">
        <v>1653</v>
      </c>
      <c r="C348" s="31">
        <v>0.33030852994555354</v>
      </c>
      <c r="D348" s="31">
        <v>8.8929219600725959E-2</v>
      </c>
      <c r="E348" s="31">
        <v>0.24863883847549909</v>
      </c>
      <c r="F348" s="31">
        <v>7.985480943738657E-2</v>
      </c>
      <c r="G348" s="31">
        <v>7.199032062915911E-2</v>
      </c>
      <c r="H348" s="31">
        <v>4.1742286751361164E-2</v>
      </c>
      <c r="I348" s="31">
        <v>0.30550514216575925</v>
      </c>
      <c r="J348" s="31">
        <v>0.2220205686630369</v>
      </c>
      <c r="K348" s="31">
        <v>0.20568663036902601</v>
      </c>
      <c r="L348" s="31">
        <v>5.3236539624924382E-2</v>
      </c>
      <c r="M348" s="31">
        <v>0.39019963702359345</v>
      </c>
      <c r="N348" s="31">
        <v>2.2988505747126436E-2</v>
      </c>
      <c r="O348" s="31">
        <v>0.14337568058076225</v>
      </c>
      <c r="P348" s="32"/>
      <c r="Q348" s="32"/>
      <c r="R348" s="32"/>
      <c r="S348" s="32"/>
      <c r="T348" s="8"/>
      <c r="U348" s="8"/>
      <c r="V348" s="8"/>
      <c r="W348" s="8"/>
      <c r="X348" s="8"/>
      <c r="Y348" s="8"/>
    </row>
    <row r="349" spans="1:25" s="1" customFormat="1" x14ac:dyDescent="0.25">
      <c r="A349" s="6" t="s">
        <v>9</v>
      </c>
      <c r="B349" s="4">
        <v>1098</v>
      </c>
      <c r="C349" s="31">
        <v>0.33970856102003644</v>
      </c>
      <c r="D349" s="31">
        <v>0.12750455373406194</v>
      </c>
      <c r="E349" s="31">
        <v>0.33424408014571949</v>
      </c>
      <c r="F349" s="31">
        <v>6.3752276867030971E-2</v>
      </c>
      <c r="G349" s="31">
        <v>3.9162112932604735E-2</v>
      </c>
      <c r="H349" s="31">
        <v>3.2786885245901641E-2</v>
      </c>
      <c r="I349" s="31">
        <v>0.27140255009107467</v>
      </c>
      <c r="J349" s="31">
        <v>0.26320582877959925</v>
      </c>
      <c r="K349" s="31">
        <v>0.19672131147540983</v>
      </c>
      <c r="L349" s="31">
        <v>4.8269581056466303E-2</v>
      </c>
      <c r="M349" s="31">
        <v>0.34061930783242261</v>
      </c>
      <c r="N349" s="31">
        <v>1.6393442622950821E-2</v>
      </c>
      <c r="O349" s="31">
        <v>0.14025500910746813</v>
      </c>
      <c r="P349" s="32"/>
      <c r="Q349" s="32"/>
      <c r="R349" s="32"/>
      <c r="S349" s="32"/>
      <c r="T349" s="8"/>
      <c r="U349" s="8"/>
      <c r="V349" s="8"/>
      <c r="W349" s="8"/>
      <c r="X349" s="8"/>
      <c r="Y349" s="8"/>
    </row>
    <row r="350" spans="1:25" s="1" customFormat="1" x14ac:dyDescent="0.25">
      <c r="A350" s="6" t="s">
        <v>10</v>
      </c>
      <c r="B350" s="4">
        <v>780</v>
      </c>
      <c r="C350" s="31">
        <v>0.33589743589743587</v>
      </c>
      <c r="D350" s="31">
        <v>8.3333333333333329E-2</v>
      </c>
      <c r="E350" s="31">
        <v>0.28846153846153844</v>
      </c>
      <c r="F350" s="31">
        <v>2.8205128205128206E-2</v>
      </c>
      <c r="G350" s="31">
        <v>6.2820512820512819E-2</v>
      </c>
      <c r="H350" s="31">
        <v>2.4358974358974359E-2</v>
      </c>
      <c r="I350" s="31">
        <v>0.22564102564102564</v>
      </c>
      <c r="J350" s="31">
        <v>0.2705128205128205</v>
      </c>
      <c r="K350" s="31">
        <v>0.11923076923076924</v>
      </c>
      <c r="L350" s="31">
        <v>4.8717948717948718E-2</v>
      </c>
      <c r="M350" s="31">
        <v>0.38461538461538464</v>
      </c>
      <c r="N350" s="31">
        <v>1.282051282051282E-2</v>
      </c>
      <c r="O350" s="31">
        <v>0.15384615384615385</v>
      </c>
      <c r="P350" s="32"/>
      <c r="Q350" s="32"/>
      <c r="R350" s="32"/>
      <c r="S350" s="32"/>
      <c r="T350" s="8"/>
      <c r="U350" s="8"/>
      <c r="V350" s="8"/>
      <c r="W350" s="8"/>
      <c r="X350" s="8"/>
      <c r="Y350" s="8"/>
    </row>
    <row r="351" spans="1:25" s="1" customFormat="1" x14ac:dyDescent="0.25">
      <c r="A351" s="6" t="s">
        <v>11</v>
      </c>
      <c r="B351" s="4">
        <v>1091</v>
      </c>
      <c r="C351" s="31">
        <v>0.31714023831347388</v>
      </c>
      <c r="D351" s="31">
        <v>9.0742438130155825E-2</v>
      </c>
      <c r="E351" s="31">
        <v>0.26489459211732358</v>
      </c>
      <c r="F351" s="31">
        <v>6.5994500458295136E-2</v>
      </c>
      <c r="G351" s="31">
        <v>5.5912007332722273E-2</v>
      </c>
      <c r="H351" s="31">
        <v>4.3079743354720437E-2</v>
      </c>
      <c r="I351" s="31">
        <v>0.27864344637946836</v>
      </c>
      <c r="J351" s="31">
        <v>0.24014665444546288</v>
      </c>
      <c r="K351" s="31">
        <v>0.19431714023831348</v>
      </c>
      <c r="L351" s="31">
        <v>4.7662694775435381E-2</v>
      </c>
      <c r="M351" s="31">
        <v>0.40329972502291478</v>
      </c>
      <c r="N351" s="31">
        <v>1.6498625114573784E-2</v>
      </c>
      <c r="O351" s="31">
        <v>0.15032080659945005</v>
      </c>
      <c r="P351" s="32"/>
      <c r="Q351" s="32"/>
      <c r="R351" s="32"/>
      <c r="S351" s="32"/>
      <c r="T351" s="8"/>
      <c r="U351" s="8"/>
      <c r="V351" s="8"/>
      <c r="W351" s="8"/>
      <c r="X351" s="8"/>
      <c r="Y351" s="8"/>
    </row>
    <row r="352" spans="1:25" s="1" customFormat="1" x14ac:dyDescent="0.25">
      <c r="A352" s="6" t="s">
        <v>12</v>
      </c>
      <c r="B352" s="4">
        <v>356</v>
      </c>
      <c r="C352" s="31">
        <v>0.3398876404494382</v>
      </c>
      <c r="D352" s="31">
        <v>0.1348314606741573</v>
      </c>
      <c r="E352" s="31">
        <v>0.2893258426966292</v>
      </c>
      <c r="F352" s="31">
        <v>8.98876404494382E-2</v>
      </c>
      <c r="G352" s="31">
        <v>5.6179775280898875E-2</v>
      </c>
      <c r="H352" s="31">
        <v>4.7752808988764044E-2</v>
      </c>
      <c r="I352" s="31">
        <v>0.36235955056179775</v>
      </c>
      <c r="J352" s="31">
        <v>0.25280898876404495</v>
      </c>
      <c r="K352" s="31">
        <v>0.2893258426966292</v>
      </c>
      <c r="L352" s="31">
        <v>5.8988764044943819E-2</v>
      </c>
      <c r="M352" s="31">
        <v>0.36235955056179775</v>
      </c>
      <c r="N352" s="31">
        <v>3.6516853932584269E-2</v>
      </c>
      <c r="O352" s="31">
        <v>0.12921348314606743</v>
      </c>
      <c r="P352" s="32"/>
      <c r="Q352" s="32"/>
      <c r="R352" s="32"/>
      <c r="S352" s="32"/>
      <c r="T352" s="8"/>
      <c r="U352" s="8"/>
      <c r="V352" s="8"/>
      <c r="W352" s="8"/>
      <c r="X352" s="8"/>
      <c r="Y352" s="8"/>
    </row>
    <row r="353" spans="1:25" s="1" customFormat="1" x14ac:dyDescent="0.25">
      <c r="A353" s="6" t="s">
        <v>13</v>
      </c>
      <c r="B353" s="4">
        <v>500</v>
      </c>
      <c r="C353" s="31">
        <v>0.378</v>
      </c>
      <c r="D353" s="31">
        <v>0.154</v>
      </c>
      <c r="E353" s="31">
        <v>0.308</v>
      </c>
      <c r="F353" s="31">
        <v>0.14799999999999999</v>
      </c>
      <c r="G353" s="31">
        <v>6.4000000000000001E-2</v>
      </c>
      <c r="H353" s="31">
        <v>4.3999999999999997E-2</v>
      </c>
      <c r="I353" s="31">
        <v>0.374</v>
      </c>
      <c r="J353" s="31">
        <v>0.17199999999999999</v>
      </c>
      <c r="K353" s="31">
        <v>0.28599999999999998</v>
      </c>
      <c r="L353" s="31">
        <v>5.8000000000000003E-2</v>
      </c>
      <c r="M353" s="31">
        <v>0.29799999999999999</v>
      </c>
      <c r="N353" s="31">
        <v>0.03</v>
      </c>
      <c r="O353" s="31">
        <v>0.126</v>
      </c>
      <c r="P353" s="32"/>
      <c r="Q353" s="32"/>
      <c r="R353" s="32"/>
      <c r="S353" s="32"/>
      <c r="T353" s="8"/>
      <c r="U353" s="8"/>
      <c r="V353" s="8"/>
      <c r="W353" s="8"/>
      <c r="X353" s="8"/>
      <c r="Y353" s="8"/>
    </row>
    <row r="354" spans="1:25" s="1" customFormat="1" x14ac:dyDescent="0.25">
      <c r="B354" s="7"/>
      <c r="C354" s="32"/>
      <c r="D354" s="32"/>
      <c r="E354" s="32"/>
      <c r="F354" s="32"/>
      <c r="G354" s="32"/>
      <c r="H354" s="32"/>
      <c r="I354" s="32"/>
      <c r="J354" s="32"/>
      <c r="K354" s="32"/>
      <c r="L354" s="32"/>
      <c r="M354" s="32"/>
      <c r="N354" s="32"/>
      <c r="O354" s="32"/>
      <c r="P354" s="32"/>
      <c r="Q354" s="32"/>
      <c r="R354" s="32"/>
      <c r="S354" s="32"/>
      <c r="T354" s="8"/>
      <c r="U354" s="8"/>
      <c r="V354" s="8"/>
      <c r="W354" s="8"/>
      <c r="X354" s="8"/>
      <c r="Y354" s="8"/>
    </row>
    <row r="355" spans="1:25" s="1" customFormat="1" x14ac:dyDescent="0.25">
      <c r="C355" s="22"/>
      <c r="D355" s="22"/>
      <c r="E355" s="22"/>
      <c r="F355" s="22"/>
      <c r="G355" s="22"/>
      <c r="H355" s="22"/>
      <c r="I355" s="22"/>
      <c r="J355" s="22"/>
      <c r="K355" s="22"/>
      <c r="L355" s="22"/>
      <c r="M355" s="22"/>
      <c r="N355" s="22"/>
      <c r="O355" s="22"/>
      <c r="P355" s="22"/>
      <c r="Q355" s="22"/>
      <c r="R355" s="22"/>
      <c r="S355" s="22"/>
    </row>
    <row r="356" spans="1:25" s="1" customFormat="1" x14ac:dyDescent="0.25">
      <c r="A356" s="1" t="s">
        <v>932</v>
      </c>
      <c r="C356" s="22"/>
      <c r="D356" s="22"/>
      <c r="E356" s="22"/>
      <c r="F356" s="22"/>
      <c r="G356" s="22"/>
      <c r="H356" s="22"/>
      <c r="I356" s="22"/>
      <c r="J356" s="22"/>
      <c r="K356" s="22"/>
      <c r="L356" s="22"/>
      <c r="M356" s="22"/>
      <c r="N356" s="22"/>
      <c r="O356" s="22"/>
      <c r="P356" s="22"/>
      <c r="Q356" s="22"/>
      <c r="R356" s="22"/>
      <c r="S356" s="22"/>
    </row>
    <row r="357" spans="1:25" s="1" customFormat="1" x14ac:dyDescent="0.25">
      <c r="C357" s="22"/>
      <c r="D357" s="22"/>
      <c r="E357" s="22"/>
      <c r="F357" s="22"/>
      <c r="G357" s="22"/>
      <c r="H357" s="22"/>
      <c r="I357" s="22"/>
      <c r="J357" s="22"/>
      <c r="K357" s="22"/>
      <c r="L357" s="22"/>
      <c r="M357" s="22"/>
      <c r="N357" s="22"/>
      <c r="O357" s="22"/>
      <c r="P357" s="22"/>
      <c r="Q357" s="22"/>
      <c r="R357" s="22"/>
      <c r="S357" s="22"/>
    </row>
    <row r="358" spans="1:25" s="1" customFormat="1" ht="45" x14ac:dyDescent="0.25">
      <c r="A358" s="2" t="s">
        <v>0</v>
      </c>
      <c r="B358" s="2" t="s">
        <v>1</v>
      </c>
      <c r="C358" s="10" t="s">
        <v>933</v>
      </c>
      <c r="D358" s="10" t="s">
        <v>934</v>
      </c>
      <c r="E358" s="10" t="s">
        <v>935</v>
      </c>
      <c r="F358" s="10" t="s">
        <v>936</v>
      </c>
      <c r="G358" s="10" t="s">
        <v>789</v>
      </c>
      <c r="H358" s="30"/>
      <c r="I358" s="30"/>
      <c r="J358" s="30"/>
      <c r="K358" s="30"/>
      <c r="L358" s="30"/>
      <c r="M358" s="30"/>
      <c r="N358" s="30"/>
      <c r="O358" s="30"/>
      <c r="P358" s="30"/>
      <c r="Q358" s="30"/>
      <c r="R358" s="30"/>
      <c r="S358" s="30"/>
      <c r="T358" s="9"/>
      <c r="U358" s="9"/>
      <c r="V358" s="9"/>
      <c r="W358" s="9"/>
      <c r="X358" s="9"/>
      <c r="Y358" s="9"/>
    </row>
    <row r="359" spans="1:25" s="1" customFormat="1" x14ac:dyDescent="0.25">
      <c r="A359" s="3" t="s">
        <v>2</v>
      </c>
      <c r="B359" s="4">
        <v>3292</v>
      </c>
      <c r="C359" s="31">
        <v>4.0400972053462943E-2</v>
      </c>
      <c r="D359" s="31">
        <v>0.13547995139732685</v>
      </c>
      <c r="E359" s="31">
        <v>1.5188335358444714E-2</v>
      </c>
      <c r="F359" s="31">
        <v>0.58414337788578374</v>
      </c>
      <c r="G359" s="31">
        <v>0.22478736330498178</v>
      </c>
      <c r="H359" s="32"/>
      <c r="I359" s="32"/>
      <c r="J359" s="32"/>
      <c r="K359" s="32"/>
      <c r="L359" s="32"/>
      <c r="M359" s="32"/>
      <c r="N359" s="32"/>
      <c r="O359" s="32"/>
      <c r="P359" s="32"/>
      <c r="Q359" s="32"/>
      <c r="R359" s="32"/>
      <c r="S359" s="32"/>
      <c r="T359" s="8"/>
      <c r="U359" s="8"/>
      <c r="V359" s="8"/>
      <c r="W359" s="8"/>
      <c r="X359" s="8"/>
      <c r="Y359" s="8"/>
    </row>
    <row r="360" spans="1:25" s="1" customFormat="1" x14ac:dyDescent="0.25">
      <c r="A360" s="6" t="s">
        <v>3</v>
      </c>
      <c r="B360" s="4">
        <v>1086</v>
      </c>
      <c r="C360" s="31">
        <v>4.3278084714548803E-2</v>
      </c>
      <c r="D360" s="31">
        <v>0.16114180478821363</v>
      </c>
      <c r="E360" s="31">
        <v>1.6574585635359115E-2</v>
      </c>
      <c r="F360" s="31">
        <v>0.54972375690607733</v>
      </c>
      <c r="G360" s="31">
        <v>0.2292817679558011</v>
      </c>
      <c r="H360" s="32"/>
      <c r="I360" s="32"/>
      <c r="J360" s="32"/>
      <c r="K360" s="32"/>
      <c r="L360" s="32"/>
      <c r="M360" s="32"/>
      <c r="N360" s="32"/>
      <c r="O360" s="32"/>
      <c r="P360" s="32"/>
      <c r="Q360" s="32"/>
      <c r="R360" s="32"/>
      <c r="S360" s="32"/>
      <c r="T360" s="8"/>
      <c r="U360" s="8"/>
      <c r="V360" s="8"/>
      <c r="W360" s="8"/>
      <c r="X360" s="8"/>
      <c r="Y360" s="8"/>
    </row>
    <row r="361" spans="1:25" s="1" customFormat="1" x14ac:dyDescent="0.25">
      <c r="A361" s="6" t="s">
        <v>4</v>
      </c>
      <c r="B361" s="4">
        <v>562</v>
      </c>
      <c r="C361" s="31">
        <v>5.1601423487544484E-2</v>
      </c>
      <c r="D361" s="31">
        <v>0.17437722419928825</v>
      </c>
      <c r="E361" s="31">
        <v>1.7793594306049824E-2</v>
      </c>
      <c r="F361" s="31">
        <v>0.47686832740213525</v>
      </c>
      <c r="G361" s="31">
        <v>0.2793594306049822</v>
      </c>
      <c r="H361" s="32"/>
      <c r="I361" s="32"/>
      <c r="J361" s="32"/>
      <c r="K361" s="32"/>
      <c r="L361" s="32"/>
      <c r="M361" s="32"/>
      <c r="N361" s="32"/>
      <c r="O361" s="32"/>
      <c r="P361" s="32"/>
      <c r="Q361" s="32"/>
      <c r="R361" s="32"/>
      <c r="S361" s="32"/>
      <c r="T361" s="8"/>
      <c r="U361" s="8"/>
      <c r="V361" s="8"/>
      <c r="W361" s="8"/>
      <c r="X361" s="8"/>
      <c r="Y361" s="8"/>
    </row>
    <row r="362" spans="1:25" s="1" customFormat="1" x14ac:dyDescent="0.25">
      <c r="A362" s="6" t="s">
        <v>5</v>
      </c>
      <c r="B362" s="4">
        <v>678</v>
      </c>
      <c r="C362" s="31">
        <v>3.5398230088495575E-2</v>
      </c>
      <c r="D362" s="31">
        <v>0.10619469026548672</v>
      </c>
      <c r="E362" s="31">
        <v>1.9174041297935103E-2</v>
      </c>
      <c r="F362" s="31">
        <v>0.64896755162241893</v>
      </c>
      <c r="G362" s="31">
        <v>0.19026548672566371</v>
      </c>
      <c r="H362" s="32"/>
      <c r="I362" s="32"/>
      <c r="J362" s="32"/>
      <c r="K362" s="32"/>
      <c r="L362" s="32"/>
      <c r="M362" s="32"/>
      <c r="N362" s="32"/>
      <c r="O362" s="32"/>
      <c r="P362" s="32"/>
      <c r="Q362" s="32"/>
      <c r="R362" s="32"/>
      <c r="S362" s="32"/>
      <c r="T362" s="8"/>
      <c r="U362" s="8"/>
      <c r="V362" s="8"/>
      <c r="W362" s="8"/>
      <c r="X362" s="8"/>
      <c r="Y362" s="8"/>
    </row>
    <row r="363" spans="1:25" s="1" customFormat="1" x14ac:dyDescent="0.25">
      <c r="A363" s="6" t="s">
        <v>6</v>
      </c>
      <c r="B363" s="4">
        <v>342</v>
      </c>
      <c r="C363" s="31">
        <v>2.9239766081871343E-2</v>
      </c>
      <c r="D363" s="31">
        <v>0.13742690058479531</v>
      </c>
      <c r="E363" s="31">
        <v>5.8479532163742687E-3</v>
      </c>
      <c r="F363" s="31">
        <v>0.65204678362573099</v>
      </c>
      <c r="G363" s="31">
        <v>0.17543859649122806</v>
      </c>
      <c r="H363" s="32"/>
      <c r="I363" s="32"/>
      <c r="J363" s="32"/>
      <c r="K363" s="32"/>
      <c r="L363" s="32"/>
      <c r="M363" s="32"/>
      <c r="N363" s="32"/>
      <c r="O363" s="32"/>
      <c r="P363" s="32"/>
      <c r="Q363" s="32"/>
      <c r="R363" s="32"/>
      <c r="S363" s="32"/>
      <c r="T363" s="8"/>
      <c r="U363" s="8"/>
      <c r="V363" s="8"/>
      <c r="W363" s="8"/>
      <c r="X363" s="8"/>
      <c r="Y363" s="8"/>
    </row>
    <row r="364" spans="1:25" s="1" customFormat="1" x14ac:dyDescent="0.25">
      <c r="A364" s="6" t="s">
        <v>7</v>
      </c>
      <c r="B364" s="4">
        <v>624</v>
      </c>
      <c r="C364" s="31">
        <v>3.685897435897436E-2</v>
      </c>
      <c r="D364" s="31">
        <v>8.6538461538461536E-2</v>
      </c>
      <c r="E364" s="31">
        <v>1.1217948717948718E-2</v>
      </c>
      <c r="F364" s="31">
        <v>0.63301282051282048</v>
      </c>
      <c r="G364" s="31">
        <v>0.23237179487179488</v>
      </c>
      <c r="H364" s="32"/>
      <c r="I364" s="32"/>
      <c r="J364" s="32"/>
      <c r="K364" s="32"/>
      <c r="L364" s="32"/>
      <c r="M364" s="32"/>
      <c r="N364" s="32"/>
      <c r="O364" s="32"/>
      <c r="P364" s="32"/>
      <c r="Q364" s="32"/>
      <c r="R364" s="32"/>
      <c r="S364" s="32"/>
      <c r="T364" s="8"/>
      <c r="U364" s="8"/>
      <c r="V364" s="8"/>
      <c r="W364" s="8"/>
      <c r="X364" s="8"/>
      <c r="Y364" s="8"/>
    </row>
    <row r="365" spans="1:25" s="1" customFormat="1" x14ac:dyDescent="0.25">
      <c r="A365" s="6" t="s">
        <v>8</v>
      </c>
      <c r="B365" s="4">
        <v>1864</v>
      </c>
      <c r="C365" s="31">
        <v>4.2381974248927042E-2</v>
      </c>
      <c r="D365" s="31">
        <v>0.15128755364806867</v>
      </c>
      <c r="E365" s="31">
        <v>1.5021459227467811E-2</v>
      </c>
      <c r="F365" s="31">
        <v>0.54560085836909866</v>
      </c>
      <c r="G365" s="31">
        <v>0.24570815450643776</v>
      </c>
      <c r="H365" s="32"/>
      <c r="I365" s="32"/>
      <c r="J365" s="32"/>
      <c r="K365" s="32"/>
      <c r="L365" s="32"/>
      <c r="M365" s="32"/>
      <c r="N365" s="32"/>
      <c r="O365" s="32"/>
      <c r="P365" s="32"/>
      <c r="Q365" s="32"/>
      <c r="R365" s="32"/>
      <c r="S365" s="32"/>
      <c r="T365" s="8"/>
      <c r="U365" s="8"/>
      <c r="V365" s="8"/>
      <c r="W365" s="8"/>
      <c r="X365" s="8"/>
      <c r="Y365" s="8"/>
    </row>
    <row r="366" spans="1:25" s="1" customFormat="1" x14ac:dyDescent="0.25">
      <c r="A366" s="6" t="s">
        <v>9</v>
      </c>
      <c r="B366" s="4">
        <v>1228</v>
      </c>
      <c r="C366" s="31">
        <v>3.9902280130293157E-2</v>
      </c>
      <c r="D366" s="31">
        <v>0.12622149837133551</v>
      </c>
      <c r="E366" s="31">
        <v>1.6286644951140065E-2</v>
      </c>
      <c r="F366" s="31">
        <v>0.62703583061889245</v>
      </c>
      <c r="G366" s="31">
        <v>0.19055374592833876</v>
      </c>
      <c r="H366" s="32"/>
      <c r="I366" s="32"/>
      <c r="J366" s="32"/>
      <c r="K366" s="32"/>
      <c r="L366" s="32"/>
      <c r="M366" s="32"/>
      <c r="N366" s="32"/>
      <c r="O366" s="32"/>
      <c r="P366" s="32"/>
      <c r="Q366" s="32"/>
      <c r="R366" s="32"/>
      <c r="S366" s="32"/>
      <c r="T366" s="8"/>
      <c r="U366" s="8"/>
      <c r="V366" s="8"/>
      <c r="W366" s="8"/>
      <c r="X366" s="8"/>
      <c r="Y366" s="8"/>
    </row>
    <row r="367" spans="1:25" s="1" customFormat="1" x14ac:dyDescent="0.25">
      <c r="A367" s="6" t="s">
        <v>10</v>
      </c>
      <c r="B367" s="4">
        <v>861</v>
      </c>
      <c r="C367" s="31">
        <v>4.2973286875725901E-2</v>
      </c>
      <c r="D367" s="31">
        <v>0.14053426248548201</v>
      </c>
      <c r="E367" s="31">
        <v>1.2775842044134728E-2</v>
      </c>
      <c r="F367" s="31">
        <v>0.46109175377468059</v>
      </c>
      <c r="G367" s="31">
        <v>0.34262485481997679</v>
      </c>
      <c r="H367" s="32"/>
      <c r="I367" s="32"/>
      <c r="J367" s="32"/>
      <c r="K367" s="32"/>
      <c r="L367" s="32"/>
      <c r="M367" s="32"/>
      <c r="N367" s="32"/>
      <c r="O367" s="32"/>
      <c r="P367" s="32"/>
      <c r="Q367" s="32"/>
      <c r="R367" s="32"/>
      <c r="S367" s="32"/>
      <c r="T367" s="8"/>
      <c r="U367" s="8"/>
      <c r="V367" s="8"/>
      <c r="W367" s="8"/>
      <c r="X367" s="8"/>
      <c r="Y367" s="8"/>
    </row>
    <row r="368" spans="1:25" s="1" customFormat="1" x14ac:dyDescent="0.25">
      <c r="A368" s="6" t="s">
        <v>11</v>
      </c>
      <c r="B368" s="4">
        <v>1278</v>
      </c>
      <c r="C368" s="31">
        <v>4.0688575899843503E-2</v>
      </c>
      <c r="D368" s="31">
        <v>0.13693270735524257</v>
      </c>
      <c r="E368" s="31">
        <v>1.1737089201877934E-2</v>
      </c>
      <c r="F368" s="31">
        <v>0.61111111111111116</v>
      </c>
      <c r="G368" s="31">
        <v>0.19953051643192488</v>
      </c>
      <c r="H368" s="32"/>
      <c r="I368" s="32"/>
      <c r="J368" s="32"/>
      <c r="K368" s="32"/>
      <c r="L368" s="32"/>
      <c r="M368" s="32"/>
      <c r="N368" s="32"/>
      <c r="O368" s="32"/>
      <c r="P368" s="32"/>
      <c r="Q368" s="32"/>
      <c r="R368" s="32"/>
      <c r="S368" s="32"/>
      <c r="T368" s="8"/>
      <c r="U368" s="8"/>
      <c r="V368" s="8"/>
      <c r="W368" s="8"/>
      <c r="X368" s="8"/>
      <c r="Y368" s="8"/>
    </row>
    <row r="369" spans="1:25" s="1" customFormat="1" x14ac:dyDescent="0.25">
      <c r="A369" s="6" t="s">
        <v>12</v>
      </c>
      <c r="B369" s="4">
        <v>413</v>
      </c>
      <c r="C369" s="31">
        <v>5.0847457627118647E-2</v>
      </c>
      <c r="D369" s="31">
        <v>0.13801452784503632</v>
      </c>
      <c r="E369" s="31">
        <v>1.2106537530266344E-2</v>
      </c>
      <c r="F369" s="31">
        <v>0.63922518159806296</v>
      </c>
      <c r="G369" s="31">
        <v>0.15980629539951574</v>
      </c>
      <c r="H369" s="32"/>
      <c r="I369" s="32"/>
      <c r="J369" s="32"/>
      <c r="K369" s="32"/>
      <c r="L369" s="32"/>
      <c r="M369" s="32"/>
      <c r="N369" s="32"/>
      <c r="O369" s="32"/>
      <c r="P369" s="32"/>
      <c r="Q369" s="32"/>
      <c r="R369" s="32"/>
      <c r="S369" s="32"/>
      <c r="T369" s="8"/>
      <c r="U369" s="8"/>
      <c r="V369" s="8"/>
      <c r="W369" s="8"/>
      <c r="X369" s="8"/>
      <c r="Y369" s="8"/>
    </row>
    <row r="370" spans="1:25" s="1" customFormat="1" x14ac:dyDescent="0.25">
      <c r="A370" s="6" t="s">
        <v>13</v>
      </c>
      <c r="B370" s="4">
        <v>598</v>
      </c>
      <c r="C370" s="31">
        <v>3.177257525083612E-2</v>
      </c>
      <c r="D370" s="31">
        <v>0.13043478260869565</v>
      </c>
      <c r="E370" s="31">
        <v>2.8428093645484948E-2</v>
      </c>
      <c r="F370" s="31">
        <v>0.64381270903010035</v>
      </c>
      <c r="G370" s="31">
        <v>0.16555183946488294</v>
      </c>
      <c r="H370" s="32"/>
      <c r="I370" s="32"/>
      <c r="J370" s="32"/>
      <c r="K370" s="32"/>
      <c r="L370" s="32"/>
      <c r="M370" s="32"/>
      <c r="N370" s="32"/>
      <c r="O370" s="32"/>
      <c r="P370" s="32"/>
      <c r="Q370" s="32"/>
      <c r="R370" s="32"/>
      <c r="S370" s="32"/>
      <c r="T370" s="8"/>
      <c r="U370" s="8"/>
      <c r="V370" s="8"/>
      <c r="W370" s="8"/>
      <c r="X370" s="8"/>
      <c r="Y370" s="8"/>
    </row>
    <row r="371" spans="1:25" s="1" customFormat="1" x14ac:dyDescent="0.25">
      <c r="B371" s="7"/>
      <c r="C371" s="32"/>
      <c r="D371" s="32"/>
      <c r="E371" s="32"/>
      <c r="F371" s="32"/>
      <c r="G371" s="32"/>
      <c r="H371" s="32"/>
      <c r="I371" s="32"/>
      <c r="J371" s="32"/>
      <c r="K371" s="32"/>
      <c r="L371" s="32"/>
      <c r="M371" s="32"/>
      <c r="N371" s="32"/>
      <c r="O371" s="32"/>
      <c r="P371" s="32"/>
      <c r="Q371" s="32"/>
      <c r="R371" s="32"/>
      <c r="S371" s="32"/>
      <c r="T371" s="8"/>
      <c r="U371" s="8"/>
      <c r="V371" s="8"/>
      <c r="W371" s="8"/>
      <c r="X371" s="8"/>
      <c r="Y371" s="8"/>
    </row>
    <row r="372" spans="1:25" s="1" customFormat="1" x14ac:dyDescent="0.25">
      <c r="C372" s="22"/>
      <c r="D372" s="22"/>
      <c r="E372" s="22"/>
      <c r="F372" s="22"/>
      <c r="G372" s="22"/>
      <c r="H372" s="22"/>
      <c r="I372" s="22"/>
      <c r="J372" s="22"/>
      <c r="K372" s="22"/>
      <c r="L372" s="22"/>
      <c r="M372" s="22"/>
      <c r="N372" s="22"/>
      <c r="O372" s="22"/>
      <c r="P372" s="22"/>
      <c r="Q372" s="22"/>
      <c r="R372" s="22"/>
      <c r="S372" s="22"/>
    </row>
    <row r="373" spans="1:25" s="1" customFormat="1" x14ac:dyDescent="0.25">
      <c r="A373" s="1" t="s">
        <v>937</v>
      </c>
      <c r="C373" s="22"/>
      <c r="D373" s="22"/>
      <c r="E373" s="22"/>
      <c r="F373" s="22"/>
      <c r="G373" s="22"/>
      <c r="H373" s="22"/>
      <c r="I373" s="22"/>
      <c r="J373" s="22"/>
      <c r="K373" s="22"/>
      <c r="L373" s="22"/>
      <c r="M373" s="22"/>
      <c r="N373" s="22"/>
      <c r="O373" s="22"/>
      <c r="P373" s="22"/>
      <c r="Q373" s="22"/>
      <c r="R373" s="22"/>
      <c r="S373" s="22"/>
    </row>
    <row r="374" spans="1:25" s="1" customFormat="1" x14ac:dyDescent="0.25">
      <c r="C374" s="22"/>
      <c r="D374" s="22"/>
      <c r="E374" s="22"/>
      <c r="F374" s="22"/>
      <c r="G374" s="22"/>
      <c r="H374" s="22"/>
      <c r="I374" s="22"/>
      <c r="J374" s="22"/>
      <c r="K374" s="22"/>
      <c r="L374" s="22"/>
      <c r="M374" s="22"/>
      <c r="N374" s="22"/>
      <c r="O374" s="22"/>
      <c r="P374" s="22"/>
      <c r="Q374" s="22"/>
      <c r="R374" s="22"/>
      <c r="S374" s="22"/>
    </row>
    <row r="375" spans="1:25" s="1" customFormat="1" ht="45" x14ac:dyDescent="0.25">
      <c r="A375" s="2" t="s">
        <v>0</v>
      </c>
      <c r="B375" s="2" t="s">
        <v>1</v>
      </c>
      <c r="C375" s="10" t="s">
        <v>933</v>
      </c>
      <c r="D375" s="10" t="s">
        <v>934</v>
      </c>
      <c r="E375" s="10" t="s">
        <v>935</v>
      </c>
      <c r="F375" s="10" t="s">
        <v>936</v>
      </c>
      <c r="G375" s="10" t="s">
        <v>789</v>
      </c>
      <c r="H375" s="30"/>
      <c r="I375" s="30"/>
      <c r="J375" s="30"/>
      <c r="K375" s="30"/>
      <c r="L375" s="30"/>
      <c r="M375" s="30"/>
      <c r="N375" s="30"/>
      <c r="O375" s="30"/>
      <c r="P375" s="30"/>
      <c r="Q375" s="30"/>
      <c r="R375" s="30"/>
      <c r="S375" s="30"/>
      <c r="T375" s="9"/>
      <c r="U375" s="9"/>
      <c r="V375" s="9"/>
      <c r="W375" s="9"/>
      <c r="X375" s="9"/>
      <c r="Y375" s="9"/>
    </row>
    <row r="376" spans="1:25" s="1" customFormat="1" x14ac:dyDescent="0.25">
      <c r="A376" s="3" t="s">
        <v>2</v>
      </c>
      <c r="B376" s="4">
        <v>3274</v>
      </c>
      <c r="C376" s="31">
        <v>4.5815516188149052E-2</v>
      </c>
      <c r="D376" s="31">
        <v>9.2547342700061083E-2</v>
      </c>
      <c r="E376" s="31">
        <v>1.588271227855834E-2</v>
      </c>
      <c r="F376" s="31">
        <v>0.57238851557727555</v>
      </c>
      <c r="G376" s="31">
        <v>0.27336591325595599</v>
      </c>
      <c r="H376" s="32"/>
      <c r="I376" s="32"/>
      <c r="J376" s="32"/>
      <c r="K376" s="32"/>
      <c r="L376" s="32"/>
      <c r="M376" s="32"/>
      <c r="N376" s="32"/>
      <c r="O376" s="32"/>
      <c r="P376" s="32"/>
      <c r="Q376" s="32"/>
      <c r="R376" s="32"/>
      <c r="S376" s="32"/>
      <c r="T376" s="8"/>
      <c r="U376" s="8"/>
      <c r="V376" s="8"/>
      <c r="W376" s="8"/>
      <c r="X376" s="8"/>
      <c r="Y376" s="8"/>
    </row>
    <row r="377" spans="1:25" s="1" customFormat="1" x14ac:dyDescent="0.25">
      <c r="A377" s="6" t="s">
        <v>3</v>
      </c>
      <c r="B377" s="4">
        <v>1085</v>
      </c>
      <c r="C377" s="31">
        <v>4.8847926267281107E-2</v>
      </c>
      <c r="D377" s="31">
        <v>0.11336405529953918</v>
      </c>
      <c r="E377" s="31">
        <v>1.8433179723502304E-2</v>
      </c>
      <c r="F377" s="31">
        <v>0.53456221198156684</v>
      </c>
      <c r="G377" s="31">
        <v>0.28479262672811062</v>
      </c>
      <c r="H377" s="32"/>
      <c r="I377" s="32"/>
      <c r="J377" s="32"/>
      <c r="K377" s="32"/>
      <c r="L377" s="32"/>
      <c r="M377" s="32"/>
      <c r="N377" s="32"/>
      <c r="O377" s="32"/>
      <c r="P377" s="32"/>
      <c r="Q377" s="32"/>
      <c r="R377" s="32"/>
      <c r="S377" s="32"/>
      <c r="T377" s="8"/>
      <c r="U377" s="8"/>
      <c r="V377" s="8"/>
      <c r="W377" s="8"/>
      <c r="X377" s="8"/>
      <c r="Y377" s="8"/>
    </row>
    <row r="378" spans="1:25" s="1" customFormat="1" x14ac:dyDescent="0.25">
      <c r="A378" s="6" t="s">
        <v>4</v>
      </c>
      <c r="B378" s="4">
        <v>557</v>
      </c>
      <c r="C378" s="31">
        <v>6.1041292639138239E-2</v>
      </c>
      <c r="D378" s="31">
        <v>9.6947935368043081E-2</v>
      </c>
      <c r="E378" s="31">
        <v>2.1543985637342909E-2</v>
      </c>
      <c r="F378" s="31">
        <v>0.46319569120287252</v>
      </c>
      <c r="G378" s="31">
        <v>0.35727109515260325</v>
      </c>
      <c r="H378" s="32"/>
      <c r="I378" s="32"/>
      <c r="J378" s="32"/>
      <c r="K378" s="32"/>
      <c r="L378" s="32"/>
      <c r="M378" s="32"/>
      <c r="N378" s="32"/>
      <c r="O378" s="32"/>
      <c r="P378" s="32"/>
      <c r="Q378" s="32"/>
      <c r="R378" s="32"/>
      <c r="S378" s="32"/>
      <c r="T378" s="8"/>
      <c r="U378" s="8"/>
      <c r="V378" s="8"/>
      <c r="W378" s="8"/>
      <c r="X378" s="8"/>
      <c r="Y378" s="8"/>
    </row>
    <row r="379" spans="1:25" s="1" customFormat="1" x14ac:dyDescent="0.25">
      <c r="A379" s="6" t="s">
        <v>5</v>
      </c>
      <c r="B379" s="4">
        <v>674</v>
      </c>
      <c r="C379" s="31">
        <v>4.0059347181008904E-2</v>
      </c>
      <c r="D379" s="31">
        <v>7.8635014836795247E-2</v>
      </c>
      <c r="E379" s="31">
        <v>1.9287833827893175E-2</v>
      </c>
      <c r="F379" s="31">
        <v>0.6513353115727003</v>
      </c>
      <c r="G379" s="31">
        <v>0.21068249258160238</v>
      </c>
      <c r="H379" s="32"/>
      <c r="I379" s="32"/>
      <c r="J379" s="32"/>
      <c r="K379" s="32"/>
      <c r="L379" s="32"/>
      <c r="M379" s="32"/>
      <c r="N379" s="32"/>
      <c r="O379" s="32"/>
      <c r="P379" s="32"/>
      <c r="Q379" s="32"/>
      <c r="R379" s="32"/>
      <c r="S379" s="32"/>
      <c r="T379" s="8"/>
      <c r="U379" s="8"/>
      <c r="V379" s="8"/>
      <c r="W379" s="8"/>
      <c r="X379" s="8"/>
      <c r="Y379" s="8"/>
    </row>
    <row r="380" spans="1:25" s="1" customFormat="1" x14ac:dyDescent="0.25">
      <c r="A380" s="6" t="s">
        <v>6</v>
      </c>
      <c r="B380" s="4">
        <v>342</v>
      </c>
      <c r="C380" s="31">
        <v>4.0935672514619881E-2</v>
      </c>
      <c r="D380" s="31">
        <v>9.9415204678362568E-2</v>
      </c>
      <c r="E380" s="31">
        <v>5.8479532163742687E-3</v>
      </c>
      <c r="F380" s="31">
        <v>0.63742690058479534</v>
      </c>
      <c r="G380" s="31">
        <v>0.21637426900584794</v>
      </c>
      <c r="H380" s="32"/>
      <c r="I380" s="32"/>
      <c r="J380" s="32"/>
      <c r="K380" s="32"/>
      <c r="L380" s="32"/>
      <c r="M380" s="32"/>
      <c r="N380" s="32"/>
      <c r="O380" s="32"/>
      <c r="P380" s="32"/>
      <c r="Q380" s="32"/>
      <c r="R380" s="32"/>
      <c r="S380" s="32"/>
      <c r="T380" s="8"/>
      <c r="U380" s="8"/>
      <c r="V380" s="8"/>
      <c r="W380" s="8"/>
      <c r="X380" s="8"/>
      <c r="Y380" s="8"/>
    </row>
    <row r="381" spans="1:25" s="1" customFormat="1" x14ac:dyDescent="0.25">
      <c r="A381" s="6" t="s">
        <v>7</v>
      </c>
      <c r="B381" s="4">
        <v>616</v>
      </c>
      <c r="C381" s="31">
        <v>3.5714285714285712E-2</v>
      </c>
      <c r="D381" s="31">
        <v>6.3311688311688305E-2</v>
      </c>
      <c r="E381" s="31">
        <v>8.1168831168831161E-3</v>
      </c>
      <c r="F381" s="31">
        <v>0.61525974025974028</v>
      </c>
      <c r="G381" s="31">
        <v>0.27759740259740262</v>
      </c>
      <c r="H381" s="32"/>
      <c r="I381" s="32"/>
      <c r="J381" s="32"/>
      <c r="K381" s="32"/>
      <c r="L381" s="32"/>
      <c r="M381" s="32"/>
      <c r="N381" s="32"/>
      <c r="O381" s="32"/>
      <c r="P381" s="32"/>
      <c r="Q381" s="32"/>
      <c r="R381" s="32"/>
      <c r="S381" s="32"/>
      <c r="T381" s="8"/>
      <c r="U381" s="8"/>
      <c r="V381" s="8"/>
      <c r="W381" s="8"/>
      <c r="X381" s="8"/>
      <c r="Y381" s="8"/>
    </row>
    <row r="382" spans="1:25" s="1" customFormat="1" x14ac:dyDescent="0.25">
      <c r="A382" s="6" t="s">
        <v>8</v>
      </c>
      <c r="B382" s="4">
        <v>1859</v>
      </c>
      <c r="C382" s="31">
        <v>4.5723507261968797E-2</v>
      </c>
      <c r="D382" s="31">
        <v>0.10650887573964497</v>
      </c>
      <c r="E382" s="31">
        <v>1.6137708445400752E-2</v>
      </c>
      <c r="F382" s="31">
        <v>0.52985476062399139</v>
      </c>
      <c r="G382" s="31">
        <v>0.30177514792899407</v>
      </c>
      <c r="H382" s="32"/>
      <c r="I382" s="32"/>
      <c r="J382" s="32"/>
      <c r="K382" s="32"/>
      <c r="L382" s="32"/>
      <c r="M382" s="32"/>
      <c r="N382" s="32"/>
      <c r="O382" s="32"/>
      <c r="P382" s="32"/>
      <c r="Q382" s="32"/>
      <c r="R382" s="32"/>
      <c r="S382" s="32"/>
      <c r="T382" s="8"/>
      <c r="U382" s="8"/>
      <c r="V382" s="8"/>
      <c r="W382" s="8"/>
      <c r="X382" s="8"/>
      <c r="Y382" s="8"/>
    </row>
    <row r="383" spans="1:25" s="1" customFormat="1" x14ac:dyDescent="0.25">
      <c r="A383" s="6" t="s">
        <v>9</v>
      </c>
      <c r="B383" s="4">
        <v>1221</v>
      </c>
      <c r="C383" s="31">
        <v>4.9140049140049137E-2</v>
      </c>
      <c r="D383" s="31">
        <v>8.1081081081081086E-2</v>
      </c>
      <c r="E383" s="31">
        <v>1.638001638001638E-2</v>
      </c>
      <c r="F383" s="31">
        <v>0.6216216216216216</v>
      </c>
      <c r="G383" s="31">
        <v>0.23177723177723178</v>
      </c>
      <c r="H383" s="32"/>
      <c r="I383" s="32"/>
      <c r="J383" s="32"/>
      <c r="K383" s="32"/>
      <c r="L383" s="32"/>
      <c r="M383" s="32"/>
      <c r="N383" s="32"/>
      <c r="O383" s="32"/>
      <c r="P383" s="32"/>
      <c r="Q383" s="32"/>
      <c r="R383" s="32"/>
      <c r="S383" s="32"/>
      <c r="T383" s="8"/>
      <c r="U383" s="8"/>
      <c r="V383" s="8"/>
      <c r="W383" s="8"/>
      <c r="X383" s="8"/>
      <c r="Y383" s="8"/>
    </row>
    <row r="384" spans="1:25" s="1" customFormat="1" x14ac:dyDescent="0.25">
      <c r="A384" s="6" t="s">
        <v>10</v>
      </c>
      <c r="B384" s="4">
        <v>852</v>
      </c>
      <c r="C384" s="31">
        <v>4.9295774647887321E-2</v>
      </c>
      <c r="D384" s="31">
        <v>7.5117370892018781E-2</v>
      </c>
      <c r="E384" s="31">
        <v>1.5258215962441314E-2</v>
      </c>
      <c r="F384" s="31">
        <v>0.44131455399061031</v>
      </c>
      <c r="G384" s="31">
        <v>0.41901408450704225</v>
      </c>
      <c r="H384" s="32"/>
      <c r="I384" s="32"/>
      <c r="J384" s="32"/>
      <c r="K384" s="32"/>
      <c r="L384" s="32"/>
      <c r="M384" s="32"/>
      <c r="N384" s="32"/>
      <c r="O384" s="32"/>
      <c r="P384" s="32"/>
      <c r="Q384" s="32"/>
      <c r="R384" s="32"/>
      <c r="S384" s="32"/>
      <c r="T384" s="8"/>
      <c r="U384" s="8"/>
      <c r="V384" s="8"/>
      <c r="W384" s="8"/>
      <c r="X384" s="8"/>
      <c r="Y384" s="8"/>
    </row>
    <row r="385" spans="1:25" s="1" customFormat="1" x14ac:dyDescent="0.25">
      <c r="A385" s="6" t="s">
        <v>11</v>
      </c>
      <c r="B385" s="4">
        <v>1274</v>
      </c>
      <c r="C385" s="31">
        <v>4.5525902668759811E-2</v>
      </c>
      <c r="D385" s="31">
        <v>9.1051805337519623E-2</v>
      </c>
      <c r="E385" s="31">
        <v>1.1773940345368918E-2</v>
      </c>
      <c r="F385" s="31">
        <v>0.60439560439560436</v>
      </c>
      <c r="G385" s="31">
        <v>0.24725274725274726</v>
      </c>
      <c r="H385" s="32"/>
      <c r="I385" s="32"/>
      <c r="J385" s="32"/>
      <c r="K385" s="32"/>
      <c r="L385" s="32"/>
      <c r="M385" s="32"/>
      <c r="N385" s="32"/>
      <c r="O385" s="32"/>
      <c r="P385" s="32"/>
      <c r="Q385" s="32"/>
      <c r="R385" s="32"/>
      <c r="S385" s="32"/>
      <c r="T385" s="8"/>
      <c r="U385" s="8"/>
      <c r="V385" s="8"/>
      <c r="W385" s="8"/>
      <c r="X385" s="8"/>
      <c r="Y385" s="8"/>
    </row>
    <row r="386" spans="1:25" s="1" customFormat="1" x14ac:dyDescent="0.25">
      <c r="A386" s="6" t="s">
        <v>12</v>
      </c>
      <c r="B386" s="4">
        <v>411</v>
      </c>
      <c r="C386" s="31">
        <v>6.0827250608272508E-2</v>
      </c>
      <c r="D386" s="31">
        <v>0.11192214111922141</v>
      </c>
      <c r="E386" s="31">
        <v>1.2165450121654502E-2</v>
      </c>
      <c r="F386" s="31">
        <v>0.61557177615571779</v>
      </c>
      <c r="G386" s="31">
        <v>0.19951338199513383</v>
      </c>
      <c r="H386" s="32"/>
      <c r="I386" s="32"/>
      <c r="J386" s="32"/>
      <c r="K386" s="32"/>
      <c r="L386" s="32"/>
      <c r="M386" s="32"/>
      <c r="N386" s="32"/>
      <c r="O386" s="32"/>
      <c r="P386" s="32"/>
      <c r="Q386" s="32"/>
      <c r="R386" s="32"/>
      <c r="S386" s="32"/>
      <c r="T386" s="8"/>
      <c r="U386" s="8"/>
      <c r="V386" s="8"/>
      <c r="W386" s="8"/>
      <c r="X386" s="8"/>
      <c r="Y386" s="8"/>
    </row>
    <row r="387" spans="1:25" s="1" customFormat="1" x14ac:dyDescent="0.25">
      <c r="A387" s="6" t="s">
        <v>13</v>
      </c>
      <c r="B387" s="4">
        <v>596</v>
      </c>
      <c r="C387" s="31">
        <v>3.5234899328859058E-2</v>
      </c>
      <c r="D387" s="31">
        <v>0.11073825503355705</v>
      </c>
      <c r="E387" s="31">
        <v>2.8523489932885907E-2</v>
      </c>
      <c r="F387" s="31">
        <v>0.63926174496644295</v>
      </c>
      <c r="G387" s="31">
        <v>0.18624161073825504</v>
      </c>
      <c r="H387" s="32"/>
      <c r="I387" s="32"/>
      <c r="J387" s="32"/>
      <c r="K387" s="32"/>
      <c r="L387" s="32"/>
      <c r="M387" s="32"/>
      <c r="N387" s="32"/>
      <c r="O387" s="32"/>
      <c r="P387" s="32"/>
      <c r="Q387" s="32"/>
      <c r="R387" s="32"/>
      <c r="S387" s="32"/>
      <c r="T387" s="8"/>
      <c r="U387" s="8"/>
      <c r="V387" s="8"/>
      <c r="W387" s="8"/>
      <c r="X387" s="8"/>
      <c r="Y387" s="8"/>
    </row>
    <row r="388" spans="1:25" s="1" customFormat="1" x14ac:dyDescent="0.25">
      <c r="B388" s="7"/>
      <c r="C388" s="32"/>
      <c r="D388" s="32"/>
      <c r="E388" s="32"/>
      <c r="F388" s="32"/>
      <c r="G388" s="32"/>
      <c r="H388" s="32"/>
      <c r="I388" s="32"/>
      <c r="J388" s="32"/>
      <c r="K388" s="32"/>
      <c r="L388" s="32"/>
      <c r="M388" s="32"/>
      <c r="N388" s="32"/>
      <c r="O388" s="32"/>
      <c r="P388" s="32"/>
      <c r="Q388" s="32"/>
      <c r="R388" s="32"/>
      <c r="S388" s="32"/>
      <c r="T388" s="8"/>
      <c r="U388" s="8"/>
      <c r="V388" s="8"/>
      <c r="W388" s="8"/>
      <c r="X388" s="8"/>
      <c r="Y388" s="8"/>
    </row>
    <row r="389" spans="1:25" s="1" customFormat="1" x14ac:dyDescent="0.25">
      <c r="C389" s="22"/>
      <c r="D389" s="22"/>
      <c r="E389" s="22"/>
      <c r="F389" s="22"/>
      <c r="G389" s="22"/>
      <c r="H389" s="22"/>
      <c r="I389" s="22"/>
      <c r="J389" s="22"/>
      <c r="K389" s="22"/>
      <c r="L389" s="22"/>
      <c r="M389" s="22"/>
      <c r="N389" s="22"/>
      <c r="O389" s="22"/>
      <c r="P389" s="22"/>
      <c r="Q389" s="22"/>
      <c r="R389" s="22"/>
      <c r="S389" s="22"/>
    </row>
    <row r="390" spans="1:25" s="1" customFormat="1" x14ac:dyDescent="0.25">
      <c r="A390" s="1" t="s">
        <v>938</v>
      </c>
      <c r="C390" s="22"/>
      <c r="D390" s="22"/>
      <c r="E390" s="22"/>
      <c r="F390" s="22"/>
      <c r="G390" s="22"/>
      <c r="H390" s="22"/>
      <c r="I390" s="22"/>
      <c r="J390" s="22"/>
      <c r="K390" s="22"/>
      <c r="L390" s="22"/>
      <c r="M390" s="22"/>
      <c r="N390" s="22"/>
      <c r="O390" s="22"/>
      <c r="P390" s="22"/>
      <c r="Q390" s="22"/>
      <c r="R390" s="22"/>
      <c r="S390" s="22"/>
    </row>
    <row r="391" spans="1:25" s="1" customFormat="1" x14ac:dyDescent="0.25">
      <c r="C391" s="22"/>
      <c r="D391" s="22"/>
      <c r="E391" s="22"/>
      <c r="F391" s="22"/>
      <c r="G391" s="22"/>
      <c r="H391" s="22"/>
      <c r="I391" s="22"/>
      <c r="J391" s="22"/>
      <c r="K391" s="22"/>
      <c r="L391" s="22"/>
      <c r="M391" s="22"/>
      <c r="N391" s="22"/>
      <c r="O391" s="22"/>
      <c r="P391" s="22"/>
      <c r="Q391" s="22"/>
      <c r="R391" s="22"/>
      <c r="S391" s="22"/>
    </row>
    <row r="392" spans="1:25" s="1" customFormat="1" ht="45" x14ac:dyDescent="0.25">
      <c r="A392" s="2" t="s">
        <v>0</v>
      </c>
      <c r="B392" s="2" t="s">
        <v>1</v>
      </c>
      <c r="C392" s="10" t="s">
        <v>933</v>
      </c>
      <c r="D392" s="10" t="s">
        <v>934</v>
      </c>
      <c r="E392" s="10" t="s">
        <v>935</v>
      </c>
      <c r="F392" s="10" t="s">
        <v>936</v>
      </c>
      <c r="G392" s="10" t="s">
        <v>789</v>
      </c>
      <c r="H392" s="30"/>
      <c r="I392" s="30"/>
      <c r="J392" s="30"/>
      <c r="K392" s="30"/>
      <c r="L392" s="30"/>
      <c r="M392" s="30"/>
      <c r="N392" s="30"/>
      <c r="O392" s="30"/>
      <c r="P392" s="30"/>
      <c r="Q392" s="30"/>
      <c r="R392" s="30"/>
      <c r="S392" s="30"/>
      <c r="T392" s="9"/>
      <c r="U392" s="9"/>
      <c r="V392" s="9"/>
      <c r="W392" s="9"/>
      <c r="X392" s="9"/>
      <c r="Y392" s="9"/>
    </row>
    <row r="393" spans="1:25" s="1" customFormat="1" x14ac:dyDescent="0.25">
      <c r="A393" s="3" t="s">
        <v>2</v>
      </c>
      <c r="B393" s="4">
        <v>3247</v>
      </c>
      <c r="C393" s="31">
        <v>4.5272559285494306E-2</v>
      </c>
      <c r="D393" s="31">
        <v>7.4222359100708346E-2</v>
      </c>
      <c r="E393" s="31">
        <v>1.5090853095164768E-2</v>
      </c>
      <c r="F393" s="31">
        <v>0.50354173082845699</v>
      </c>
      <c r="G393" s="31">
        <v>0.36187249769017554</v>
      </c>
      <c r="H393" s="32"/>
      <c r="I393" s="32"/>
      <c r="J393" s="32"/>
      <c r="K393" s="32"/>
      <c r="L393" s="32"/>
      <c r="M393" s="32"/>
      <c r="N393" s="32"/>
      <c r="O393" s="32"/>
      <c r="P393" s="32"/>
      <c r="Q393" s="32"/>
      <c r="R393" s="32"/>
      <c r="S393" s="32"/>
      <c r="T393" s="8"/>
      <c r="U393" s="8"/>
      <c r="V393" s="8"/>
      <c r="W393" s="8"/>
      <c r="X393" s="8"/>
      <c r="Y393" s="8"/>
    </row>
    <row r="394" spans="1:25" s="1" customFormat="1" x14ac:dyDescent="0.25">
      <c r="A394" s="6" t="s">
        <v>3</v>
      </c>
      <c r="B394" s="4">
        <v>1081</v>
      </c>
      <c r="C394" s="31">
        <v>4.5328399629972246E-2</v>
      </c>
      <c r="D394" s="31">
        <v>8.5106382978723402E-2</v>
      </c>
      <c r="E394" s="31">
        <v>1.8501387604070305E-2</v>
      </c>
      <c r="F394" s="31">
        <v>0.44680851063829785</v>
      </c>
      <c r="G394" s="31">
        <v>0.40425531914893614</v>
      </c>
      <c r="H394" s="32"/>
      <c r="I394" s="32"/>
      <c r="J394" s="32"/>
      <c r="K394" s="32"/>
      <c r="L394" s="32"/>
      <c r="M394" s="32"/>
      <c r="N394" s="32"/>
      <c r="O394" s="32"/>
      <c r="P394" s="32"/>
      <c r="Q394" s="32"/>
      <c r="R394" s="32"/>
      <c r="S394" s="32"/>
      <c r="T394" s="8"/>
      <c r="U394" s="8"/>
      <c r="V394" s="8"/>
      <c r="W394" s="8"/>
      <c r="X394" s="8"/>
      <c r="Y394" s="8"/>
    </row>
    <row r="395" spans="1:25" s="1" customFormat="1" x14ac:dyDescent="0.25">
      <c r="A395" s="6" t="s">
        <v>4</v>
      </c>
      <c r="B395" s="4">
        <v>552</v>
      </c>
      <c r="C395" s="31">
        <v>6.1594202898550728E-2</v>
      </c>
      <c r="D395" s="31">
        <v>8.3333333333333329E-2</v>
      </c>
      <c r="E395" s="31">
        <v>1.9927536231884056E-2</v>
      </c>
      <c r="F395" s="31">
        <v>0.41485507246376813</v>
      </c>
      <c r="G395" s="31">
        <v>0.42028985507246375</v>
      </c>
      <c r="H395" s="32"/>
      <c r="I395" s="32"/>
      <c r="J395" s="32"/>
      <c r="K395" s="32"/>
      <c r="L395" s="32"/>
      <c r="M395" s="32"/>
      <c r="N395" s="32"/>
      <c r="O395" s="32"/>
      <c r="P395" s="32"/>
      <c r="Q395" s="32"/>
      <c r="R395" s="32"/>
      <c r="S395" s="32"/>
      <c r="T395" s="8"/>
      <c r="U395" s="8"/>
      <c r="V395" s="8"/>
      <c r="W395" s="8"/>
      <c r="X395" s="8"/>
      <c r="Y395" s="8"/>
    </row>
    <row r="396" spans="1:25" s="1" customFormat="1" x14ac:dyDescent="0.25">
      <c r="A396" s="6" t="s">
        <v>5</v>
      </c>
      <c r="B396" s="4">
        <v>669</v>
      </c>
      <c r="C396" s="31">
        <v>3.7369207772795218E-2</v>
      </c>
      <c r="D396" s="31">
        <v>6.5769805680119586E-2</v>
      </c>
      <c r="E396" s="31">
        <v>1.6442451420029897E-2</v>
      </c>
      <c r="F396" s="31">
        <v>0.58146487294469362</v>
      </c>
      <c r="G396" s="31">
        <v>0.29895366218236175</v>
      </c>
      <c r="H396" s="32"/>
      <c r="I396" s="32"/>
      <c r="J396" s="32"/>
      <c r="K396" s="32"/>
      <c r="L396" s="32"/>
      <c r="M396" s="32"/>
      <c r="N396" s="32"/>
      <c r="O396" s="32"/>
      <c r="P396" s="32"/>
      <c r="Q396" s="32"/>
      <c r="R396" s="32"/>
      <c r="S396" s="32"/>
      <c r="T396" s="8"/>
      <c r="U396" s="8"/>
      <c r="V396" s="8"/>
      <c r="W396" s="8"/>
      <c r="X396" s="8"/>
      <c r="Y396" s="8"/>
    </row>
    <row r="397" spans="1:25" s="1" customFormat="1" x14ac:dyDescent="0.25">
      <c r="A397" s="6" t="s">
        <v>6</v>
      </c>
      <c r="B397" s="4">
        <v>341</v>
      </c>
      <c r="C397" s="31">
        <v>4.398826979472141E-2</v>
      </c>
      <c r="D397" s="31">
        <v>7.6246334310850442E-2</v>
      </c>
      <c r="E397" s="31">
        <v>5.8651026392961877E-3</v>
      </c>
      <c r="F397" s="31">
        <v>0.55718475073313778</v>
      </c>
      <c r="G397" s="31">
        <v>0.31671554252199413</v>
      </c>
      <c r="H397" s="32"/>
      <c r="I397" s="32"/>
      <c r="J397" s="32"/>
      <c r="K397" s="32"/>
      <c r="L397" s="32"/>
      <c r="M397" s="32"/>
      <c r="N397" s="32"/>
      <c r="O397" s="32"/>
      <c r="P397" s="32"/>
      <c r="Q397" s="32"/>
      <c r="R397" s="32"/>
      <c r="S397" s="32"/>
      <c r="T397" s="8"/>
      <c r="U397" s="8"/>
      <c r="V397" s="8"/>
      <c r="W397" s="8"/>
      <c r="X397" s="8"/>
      <c r="Y397" s="8"/>
    </row>
    <row r="398" spans="1:25" s="1" customFormat="1" x14ac:dyDescent="0.25">
      <c r="A398" s="6" t="s">
        <v>7</v>
      </c>
      <c r="B398" s="4">
        <v>604</v>
      </c>
      <c r="C398" s="31">
        <v>3.9735099337748346E-2</v>
      </c>
      <c r="D398" s="31">
        <v>5.4635761589403975E-2</v>
      </c>
      <c r="E398" s="31">
        <v>8.2781456953642391E-3</v>
      </c>
      <c r="F398" s="31">
        <v>0.56953642384105962</v>
      </c>
      <c r="G398" s="31">
        <v>0.32781456953642385</v>
      </c>
      <c r="H398" s="32"/>
      <c r="I398" s="32"/>
      <c r="J398" s="32"/>
      <c r="K398" s="32"/>
      <c r="L398" s="32"/>
      <c r="M398" s="32"/>
      <c r="N398" s="32"/>
      <c r="O398" s="32"/>
      <c r="P398" s="32"/>
      <c r="Q398" s="32"/>
      <c r="R398" s="32"/>
      <c r="S398" s="32"/>
      <c r="T398" s="8"/>
      <c r="U398" s="8"/>
      <c r="V398" s="8"/>
      <c r="W398" s="8"/>
      <c r="X398" s="8"/>
      <c r="Y398" s="8"/>
    </row>
    <row r="399" spans="1:25" s="1" customFormat="1" x14ac:dyDescent="0.25">
      <c r="A399" s="6" t="s">
        <v>8</v>
      </c>
      <c r="B399" s="4">
        <v>1850</v>
      </c>
      <c r="C399" s="31">
        <v>4.8108108108108109E-2</v>
      </c>
      <c r="D399" s="31">
        <v>8.9729729729729729E-2</v>
      </c>
      <c r="E399" s="31">
        <v>1.5135135135135135E-2</v>
      </c>
      <c r="F399" s="31">
        <v>0.45891891891891889</v>
      </c>
      <c r="G399" s="31">
        <v>0.38810810810810809</v>
      </c>
      <c r="H399" s="32"/>
      <c r="I399" s="32"/>
      <c r="J399" s="32"/>
      <c r="K399" s="32"/>
      <c r="L399" s="32"/>
      <c r="M399" s="32"/>
      <c r="N399" s="32"/>
      <c r="O399" s="32"/>
      <c r="P399" s="32"/>
      <c r="Q399" s="32"/>
      <c r="R399" s="32"/>
      <c r="S399" s="32"/>
      <c r="T399" s="8"/>
      <c r="U399" s="8"/>
      <c r="V399" s="8"/>
      <c r="W399" s="8"/>
      <c r="X399" s="8"/>
      <c r="Y399" s="8"/>
    </row>
    <row r="400" spans="1:25" s="1" customFormat="1" x14ac:dyDescent="0.25">
      <c r="A400" s="6" t="s">
        <v>9</v>
      </c>
      <c r="B400" s="4">
        <v>1212</v>
      </c>
      <c r="C400" s="31">
        <v>4.3729372937293731E-2</v>
      </c>
      <c r="D400" s="31">
        <v>5.9405940594059403E-2</v>
      </c>
      <c r="E400" s="31">
        <v>1.5676567656765675E-2</v>
      </c>
      <c r="F400" s="31">
        <v>0.55280528052805278</v>
      </c>
      <c r="G400" s="31">
        <v>0.32838283828382836</v>
      </c>
      <c r="H400" s="32"/>
      <c r="I400" s="32"/>
      <c r="J400" s="32"/>
      <c r="K400" s="32"/>
      <c r="L400" s="32"/>
      <c r="M400" s="32"/>
      <c r="N400" s="32"/>
      <c r="O400" s="32"/>
      <c r="P400" s="32"/>
      <c r="Q400" s="32"/>
      <c r="R400" s="32"/>
      <c r="S400" s="32"/>
      <c r="T400" s="8"/>
      <c r="U400" s="8"/>
      <c r="V400" s="8"/>
      <c r="W400" s="8"/>
      <c r="X400" s="8"/>
      <c r="Y400" s="8"/>
    </row>
    <row r="401" spans="1:25" s="1" customFormat="1" x14ac:dyDescent="0.25">
      <c r="A401" s="6" t="s">
        <v>10</v>
      </c>
      <c r="B401" s="4">
        <v>842</v>
      </c>
      <c r="C401" s="31">
        <v>4.631828978622328E-2</v>
      </c>
      <c r="D401" s="31">
        <v>4.7505938242280284E-2</v>
      </c>
      <c r="E401" s="31">
        <v>1.3064133016627079E-2</v>
      </c>
      <c r="F401" s="31">
        <v>0.40261282660332542</v>
      </c>
      <c r="G401" s="31">
        <v>0.49049881235154397</v>
      </c>
      <c r="H401" s="32"/>
      <c r="I401" s="32"/>
      <c r="J401" s="32"/>
      <c r="K401" s="32"/>
      <c r="L401" s="32"/>
      <c r="M401" s="32"/>
      <c r="N401" s="32"/>
      <c r="O401" s="32"/>
      <c r="P401" s="32"/>
      <c r="Q401" s="32"/>
      <c r="R401" s="32"/>
      <c r="S401" s="32"/>
      <c r="T401" s="8"/>
      <c r="U401" s="8"/>
      <c r="V401" s="8"/>
      <c r="W401" s="8"/>
      <c r="X401" s="8"/>
      <c r="Y401" s="8"/>
    </row>
    <row r="402" spans="1:25" s="1" customFormat="1" x14ac:dyDescent="0.25">
      <c r="A402" s="6" t="s">
        <v>11</v>
      </c>
      <c r="B402" s="4">
        <v>1266</v>
      </c>
      <c r="C402" s="31">
        <v>4.6603475513428118E-2</v>
      </c>
      <c r="D402" s="31">
        <v>7.9778830963665087E-2</v>
      </c>
      <c r="E402" s="31">
        <v>1.1058451816745656E-2</v>
      </c>
      <c r="F402" s="31">
        <v>0.51342812006319116</v>
      </c>
      <c r="G402" s="31">
        <v>0.34913112164297</v>
      </c>
      <c r="H402" s="32"/>
      <c r="I402" s="32"/>
      <c r="J402" s="32"/>
      <c r="K402" s="32"/>
      <c r="L402" s="32"/>
      <c r="M402" s="32"/>
      <c r="N402" s="32"/>
      <c r="O402" s="32"/>
      <c r="P402" s="32"/>
      <c r="Q402" s="32"/>
      <c r="R402" s="32"/>
      <c r="S402" s="32"/>
      <c r="T402" s="8"/>
      <c r="U402" s="8"/>
      <c r="V402" s="8"/>
      <c r="W402" s="8"/>
      <c r="X402" s="8"/>
      <c r="Y402" s="8"/>
    </row>
    <row r="403" spans="1:25" s="1" customFormat="1" x14ac:dyDescent="0.25">
      <c r="A403" s="6" t="s">
        <v>12</v>
      </c>
      <c r="B403" s="4">
        <v>407</v>
      </c>
      <c r="C403" s="31">
        <v>5.4054054054054057E-2</v>
      </c>
      <c r="D403" s="31">
        <v>9.0909090909090912E-2</v>
      </c>
      <c r="E403" s="31">
        <v>1.4742014742014743E-2</v>
      </c>
      <c r="F403" s="31">
        <v>0.54054054054054057</v>
      </c>
      <c r="G403" s="31">
        <v>0.29975429975429974</v>
      </c>
      <c r="H403" s="32"/>
      <c r="I403" s="32"/>
      <c r="J403" s="32"/>
      <c r="K403" s="32"/>
      <c r="L403" s="32"/>
      <c r="M403" s="32"/>
      <c r="N403" s="32"/>
      <c r="O403" s="32"/>
      <c r="P403" s="32"/>
      <c r="Q403" s="32"/>
      <c r="R403" s="32"/>
      <c r="S403" s="32"/>
      <c r="T403" s="8"/>
      <c r="U403" s="8"/>
      <c r="V403" s="8"/>
      <c r="W403" s="8"/>
      <c r="X403" s="8"/>
      <c r="Y403" s="8"/>
    </row>
    <row r="404" spans="1:25" s="1" customFormat="1" x14ac:dyDescent="0.25">
      <c r="A404" s="6" t="s">
        <v>13</v>
      </c>
      <c r="B404" s="4">
        <v>594</v>
      </c>
      <c r="C404" s="31">
        <v>3.7037037037037035E-2</v>
      </c>
      <c r="D404" s="31">
        <v>9.2592592592592587E-2</v>
      </c>
      <c r="E404" s="31">
        <v>2.6936026936026935E-2</v>
      </c>
      <c r="F404" s="31">
        <v>0.57744107744107742</v>
      </c>
      <c r="G404" s="31">
        <v>0.265993265993266</v>
      </c>
      <c r="H404" s="32"/>
      <c r="I404" s="32"/>
      <c r="J404" s="32"/>
      <c r="K404" s="32"/>
      <c r="L404" s="32"/>
      <c r="M404" s="32"/>
      <c r="N404" s="32"/>
      <c r="O404" s="32"/>
      <c r="P404" s="32"/>
      <c r="Q404" s="32"/>
      <c r="R404" s="32"/>
      <c r="S404" s="32"/>
      <c r="T404" s="8"/>
      <c r="U404" s="8"/>
      <c r="V404" s="8"/>
      <c r="W404" s="8"/>
      <c r="X404" s="8"/>
      <c r="Y404" s="8"/>
    </row>
    <row r="405" spans="1:25" s="1" customFormat="1" x14ac:dyDescent="0.25">
      <c r="B405" s="7"/>
      <c r="C405" s="32"/>
      <c r="D405" s="32"/>
      <c r="E405" s="32"/>
      <c r="F405" s="32"/>
      <c r="G405" s="32"/>
      <c r="H405" s="32"/>
      <c r="I405" s="32"/>
      <c r="J405" s="32"/>
      <c r="K405" s="32"/>
      <c r="L405" s="32"/>
      <c r="M405" s="32"/>
      <c r="N405" s="32"/>
      <c r="O405" s="32"/>
      <c r="P405" s="32"/>
      <c r="Q405" s="32"/>
      <c r="R405" s="32"/>
      <c r="S405" s="32"/>
      <c r="T405" s="8"/>
      <c r="U405" s="8"/>
      <c r="V405" s="8"/>
      <c r="W405" s="8"/>
      <c r="X405" s="8"/>
      <c r="Y405" s="8"/>
    </row>
    <row r="406" spans="1:25" s="1" customFormat="1" x14ac:dyDescent="0.25">
      <c r="C406" s="22"/>
      <c r="D406" s="22"/>
      <c r="E406" s="22"/>
      <c r="F406" s="22"/>
      <c r="G406" s="22"/>
      <c r="H406" s="22"/>
      <c r="I406" s="22"/>
      <c r="J406" s="22"/>
      <c r="K406" s="22"/>
      <c r="L406" s="22"/>
      <c r="M406" s="22"/>
      <c r="N406" s="22"/>
      <c r="O406" s="22"/>
      <c r="P406" s="22"/>
      <c r="Q406" s="22"/>
      <c r="R406" s="22"/>
      <c r="S406" s="22"/>
    </row>
    <row r="407" spans="1:25" s="1" customFormat="1" x14ac:dyDescent="0.25">
      <c r="A407" s="1" t="s">
        <v>939</v>
      </c>
      <c r="C407" s="22"/>
      <c r="D407" s="22"/>
      <c r="E407" s="22"/>
      <c r="F407" s="22"/>
      <c r="G407" s="22"/>
      <c r="H407" s="22"/>
      <c r="I407" s="22"/>
      <c r="J407" s="22"/>
      <c r="K407" s="22"/>
      <c r="L407" s="22"/>
      <c r="M407" s="22"/>
      <c r="N407" s="22"/>
      <c r="O407" s="22"/>
      <c r="P407" s="22"/>
      <c r="Q407" s="22"/>
      <c r="R407" s="22"/>
      <c r="S407" s="22"/>
    </row>
    <row r="408" spans="1:25" s="1" customFormat="1" x14ac:dyDescent="0.25">
      <c r="C408" s="22"/>
      <c r="D408" s="22"/>
      <c r="E408" s="22"/>
      <c r="F408" s="22"/>
      <c r="G408" s="22"/>
      <c r="H408" s="22"/>
      <c r="I408" s="22"/>
      <c r="J408" s="22"/>
      <c r="K408" s="22"/>
      <c r="L408" s="22"/>
      <c r="M408" s="22"/>
      <c r="N408" s="22"/>
      <c r="O408" s="22"/>
      <c r="P408" s="22"/>
      <c r="Q408" s="22"/>
      <c r="R408" s="22"/>
      <c r="S408" s="22"/>
    </row>
    <row r="409" spans="1:25" s="1" customFormat="1" x14ac:dyDescent="0.25">
      <c r="A409" s="2" t="s">
        <v>0</v>
      </c>
      <c r="B409" s="2" t="s">
        <v>1</v>
      </c>
      <c r="C409" s="10" t="s">
        <v>940</v>
      </c>
      <c r="D409" s="10" t="s">
        <v>941</v>
      </c>
      <c r="E409" s="10" t="s">
        <v>942</v>
      </c>
      <c r="F409" s="30"/>
      <c r="G409" s="30"/>
      <c r="H409" s="30"/>
      <c r="I409" s="30"/>
      <c r="J409" s="30"/>
      <c r="K409" s="30"/>
      <c r="L409" s="30"/>
      <c r="M409" s="30"/>
      <c r="N409" s="30"/>
      <c r="O409" s="30"/>
      <c r="P409" s="30"/>
      <c r="Q409" s="30"/>
      <c r="R409" s="30"/>
      <c r="S409" s="30"/>
      <c r="T409" s="9"/>
      <c r="U409" s="9"/>
      <c r="V409" s="9"/>
      <c r="W409" s="9"/>
      <c r="X409" s="9"/>
      <c r="Y409" s="9"/>
    </row>
    <row r="410" spans="1:25" s="1" customFormat="1" x14ac:dyDescent="0.25">
      <c r="A410" s="3" t="s">
        <v>2</v>
      </c>
      <c r="B410" s="4">
        <v>2848</v>
      </c>
      <c r="C410" s="31">
        <v>0.19698033707865167</v>
      </c>
      <c r="D410" s="31">
        <v>0.21453651685393257</v>
      </c>
      <c r="E410" s="31">
        <v>0.6527387640449438</v>
      </c>
      <c r="F410" s="32"/>
      <c r="G410" s="32"/>
      <c r="H410" s="32"/>
      <c r="I410" s="32"/>
      <c r="J410" s="32"/>
      <c r="K410" s="32"/>
      <c r="L410" s="32"/>
      <c r="M410" s="32"/>
      <c r="N410" s="32"/>
      <c r="O410" s="32"/>
      <c r="P410" s="32"/>
      <c r="Q410" s="32"/>
      <c r="R410" s="32"/>
      <c r="S410" s="32"/>
      <c r="T410" s="8"/>
      <c r="U410" s="8"/>
      <c r="V410" s="8"/>
      <c r="W410" s="8"/>
      <c r="X410" s="8"/>
      <c r="Y410" s="8"/>
    </row>
    <row r="411" spans="1:25" s="1" customFormat="1" x14ac:dyDescent="0.25">
      <c r="A411" s="6" t="s">
        <v>3</v>
      </c>
      <c r="B411" s="4">
        <v>982</v>
      </c>
      <c r="C411" s="31">
        <v>0.20468431771894094</v>
      </c>
      <c r="D411" s="31">
        <v>0.21486761710794297</v>
      </c>
      <c r="E411" s="31">
        <v>0.65580448065173114</v>
      </c>
      <c r="F411" s="32"/>
      <c r="G411" s="32"/>
      <c r="H411" s="32"/>
      <c r="I411" s="32"/>
      <c r="J411" s="32"/>
      <c r="K411" s="32"/>
      <c r="L411" s="32"/>
      <c r="M411" s="32"/>
      <c r="N411" s="32"/>
      <c r="O411" s="32"/>
      <c r="P411" s="32"/>
      <c r="Q411" s="32"/>
      <c r="R411" s="32"/>
      <c r="S411" s="32"/>
      <c r="T411" s="8"/>
      <c r="U411" s="8"/>
      <c r="V411" s="8"/>
      <c r="W411" s="8"/>
      <c r="X411" s="8"/>
      <c r="Y411" s="8"/>
    </row>
    <row r="412" spans="1:25" s="1" customFormat="1" x14ac:dyDescent="0.25">
      <c r="A412" s="6" t="s">
        <v>4</v>
      </c>
      <c r="B412" s="4">
        <v>491</v>
      </c>
      <c r="C412" s="31">
        <v>0.1955193482688391</v>
      </c>
      <c r="D412" s="31">
        <v>0.20977596741344195</v>
      </c>
      <c r="E412" s="31">
        <v>0.63340122199592663</v>
      </c>
      <c r="F412" s="32"/>
      <c r="G412" s="32"/>
      <c r="H412" s="32"/>
      <c r="I412" s="32"/>
      <c r="J412" s="32"/>
      <c r="K412" s="32"/>
      <c r="L412" s="32"/>
      <c r="M412" s="32"/>
      <c r="N412" s="32"/>
      <c r="O412" s="32"/>
      <c r="P412" s="32"/>
      <c r="Q412" s="32"/>
      <c r="R412" s="32"/>
      <c r="S412" s="32"/>
      <c r="T412" s="8"/>
      <c r="U412" s="8"/>
      <c r="V412" s="8"/>
      <c r="W412" s="8"/>
      <c r="X412" s="8"/>
      <c r="Y412" s="8"/>
    </row>
    <row r="413" spans="1:25" s="1" customFormat="1" x14ac:dyDescent="0.25">
      <c r="A413" s="6" t="s">
        <v>5</v>
      </c>
      <c r="B413" s="4">
        <v>589</v>
      </c>
      <c r="C413" s="31">
        <v>0.18845500848896435</v>
      </c>
      <c r="D413" s="31">
        <v>0.22071307300509338</v>
      </c>
      <c r="E413" s="31">
        <v>0.65025466893039052</v>
      </c>
      <c r="F413" s="32"/>
      <c r="G413" s="32"/>
      <c r="H413" s="32"/>
      <c r="I413" s="32"/>
      <c r="J413" s="32"/>
      <c r="K413" s="32"/>
      <c r="L413" s="32"/>
      <c r="M413" s="32"/>
      <c r="N413" s="32"/>
      <c r="O413" s="32"/>
      <c r="P413" s="32"/>
      <c r="Q413" s="32"/>
      <c r="R413" s="32"/>
      <c r="S413" s="32"/>
      <c r="T413" s="8"/>
      <c r="U413" s="8"/>
      <c r="V413" s="8"/>
      <c r="W413" s="8"/>
      <c r="X413" s="8"/>
      <c r="Y413" s="8"/>
    </row>
    <row r="414" spans="1:25" s="1" customFormat="1" x14ac:dyDescent="0.25">
      <c r="A414" s="6" t="s">
        <v>6</v>
      </c>
      <c r="B414" s="4">
        <v>298</v>
      </c>
      <c r="C414" s="31">
        <v>0.19798657718120805</v>
      </c>
      <c r="D414" s="31">
        <v>0.24496644295302014</v>
      </c>
      <c r="E414" s="31">
        <v>0.6174496644295302</v>
      </c>
      <c r="F414" s="32"/>
      <c r="G414" s="32"/>
      <c r="H414" s="32"/>
      <c r="I414" s="32"/>
      <c r="J414" s="32"/>
      <c r="K414" s="32"/>
      <c r="L414" s="32"/>
      <c r="M414" s="32"/>
      <c r="N414" s="32"/>
      <c r="O414" s="32"/>
      <c r="P414" s="32"/>
      <c r="Q414" s="32"/>
      <c r="R414" s="32"/>
      <c r="S414" s="32"/>
      <c r="T414" s="8"/>
      <c r="U414" s="8"/>
      <c r="V414" s="8"/>
      <c r="W414" s="8"/>
      <c r="X414" s="8"/>
      <c r="Y414" s="8"/>
    </row>
    <row r="415" spans="1:25" s="1" customFormat="1" x14ac:dyDescent="0.25">
      <c r="A415" s="6" t="s">
        <v>7</v>
      </c>
      <c r="B415" s="4">
        <v>488</v>
      </c>
      <c r="C415" s="31">
        <v>0.19262295081967212</v>
      </c>
      <c r="D415" s="31">
        <v>0.19262295081967212</v>
      </c>
      <c r="E415" s="31">
        <v>0.69057377049180324</v>
      </c>
      <c r="F415" s="32"/>
      <c r="G415" s="32"/>
      <c r="H415" s="32"/>
      <c r="I415" s="32"/>
      <c r="J415" s="32"/>
      <c r="K415" s="32"/>
      <c r="L415" s="32"/>
      <c r="M415" s="32"/>
      <c r="N415" s="32"/>
      <c r="O415" s="32"/>
      <c r="P415" s="32"/>
      <c r="Q415" s="32"/>
      <c r="R415" s="32"/>
      <c r="S415" s="32"/>
      <c r="T415" s="8"/>
      <c r="U415" s="8"/>
      <c r="V415" s="8"/>
      <c r="W415" s="8"/>
      <c r="X415" s="8"/>
      <c r="Y415" s="8"/>
    </row>
    <row r="416" spans="1:25" s="1" customFormat="1" x14ac:dyDescent="0.25">
      <c r="A416" s="6" t="s">
        <v>8</v>
      </c>
      <c r="B416" s="4">
        <v>1651</v>
      </c>
      <c r="C416" s="31">
        <v>0.21441550575408844</v>
      </c>
      <c r="D416" s="31">
        <v>0.19624470018170806</v>
      </c>
      <c r="E416" s="31">
        <v>0.66141732283464572</v>
      </c>
      <c r="F416" s="32"/>
      <c r="G416" s="32"/>
      <c r="H416" s="32"/>
      <c r="I416" s="32"/>
      <c r="J416" s="32"/>
      <c r="K416" s="32"/>
      <c r="L416" s="32"/>
      <c r="M416" s="32"/>
      <c r="N416" s="32"/>
      <c r="O416" s="32"/>
      <c r="P416" s="32"/>
      <c r="Q416" s="32"/>
      <c r="R416" s="32"/>
      <c r="S416" s="32"/>
      <c r="T416" s="8"/>
      <c r="U416" s="8"/>
      <c r="V416" s="8"/>
      <c r="W416" s="8"/>
      <c r="X416" s="8"/>
      <c r="Y416" s="8"/>
    </row>
    <row r="417" spans="1:25" s="1" customFormat="1" x14ac:dyDescent="0.25">
      <c r="A417" s="6" t="s">
        <v>9</v>
      </c>
      <c r="B417" s="4">
        <v>1109</v>
      </c>
      <c r="C417" s="31">
        <v>0.18034265103697025</v>
      </c>
      <c r="D417" s="31">
        <v>0.24887285843101895</v>
      </c>
      <c r="E417" s="31">
        <v>0.62669071235347162</v>
      </c>
      <c r="F417" s="32"/>
      <c r="G417" s="32"/>
      <c r="H417" s="32"/>
      <c r="I417" s="32"/>
      <c r="J417" s="32"/>
      <c r="K417" s="32"/>
      <c r="L417" s="32"/>
      <c r="M417" s="32"/>
      <c r="N417" s="32"/>
      <c r="O417" s="32"/>
      <c r="P417" s="32"/>
      <c r="Q417" s="32"/>
      <c r="R417" s="32"/>
      <c r="S417" s="32"/>
      <c r="T417" s="8"/>
      <c r="U417" s="8"/>
      <c r="V417" s="8"/>
      <c r="W417" s="8"/>
      <c r="X417" s="8"/>
      <c r="Y417" s="8"/>
    </row>
    <row r="418" spans="1:25" s="1" customFormat="1" x14ac:dyDescent="0.25">
      <c r="A418" s="6" t="s">
        <v>10</v>
      </c>
      <c r="B418" s="4">
        <v>755</v>
      </c>
      <c r="C418" s="31">
        <v>0.23973509933774834</v>
      </c>
      <c r="D418" s="31">
        <v>0.19205298013245034</v>
      </c>
      <c r="E418" s="31">
        <v>0.62384105960264902</v>
      </c>
      <c r="F418" s="32"/>
      <c r="G418" s="32"/>
      <c r="H418" s="32"/>
      <c r="I418" s="32"/>
      <c r="J418" s="32"/>
      <c r="K418" s="32"/>
      <c r="L418" s="32"/>
      <c r="M418" s="32"/>
      <c r="N418" s="32"/>
      <c r="O418" s="32"/>
      <c r="P418" s="32"/>
      <c r="Q418" s="32"/>
      <c r="R418" s="32"/>
      <c r="S418" s="32"/>
      <c r="T418" s="8"/>
      <c r="U418" s="8"/>
      <c r="V418" s="8"/>
      <c r="W418" s="8"/>
      <c r="X418" s="8"/>
      <c r="Y418" s="8"/>
    </row>
    <row r="419" spans="1:25" s="1" customFormat="1" x14ac:dyDescent="0.25">
      <c r="A419" s="6" t="s">
        <v>11</v>
      </c>
      <c r="B419" s="4">
        <v>1104</v>
      </c>
      <c r="C419" s="31">
        <v>0.21195652173913043</v>
      </c>
      <c r="D419" s="31">
        <v>0.20742753623188406</v>
      </c>
      <c r="E419" s="31">
        <v>0.65670289855072461</v>
      </c>
      <c r="F419" s="32"/>
      <c r="G419" s="32"/>
      <c r="H419" s="32"/>
      <c r="I419" s="32"/>
      <c r="J419" s="32"/>
      <c r="K419" s="32"/>
      <c r="L419" s="32"/>
      <c r="M419" s="32"/>
      <c r="N419" s="32"/>
      <c r="O419" s="32"/>
      <c r="P419" s="32"/>
      <c r="Q419" s="32"/>
      <c r="R419" s="32"/>
      <c r="S419" s="32"/>
      <c r="T419" s="8"/>
      <c r="U419" s="8"/>
      <c r="V419" s="8"/>
      <c r="W419" s="8"/>
      <c r="X419" s="8"/>
      <c r="Y419" s="8"/>
    </row>
    <row r="420" spans="1:25" s="1" customFormat="1" x14ac:dyDescent="0.25">
      <c r="A420" s="6" t="s">
        <v>12</v>
      </c>
      <c r="B420" s="4">
        <v>355</v>
      </c>
      <c r="C420" s="31">
        <v>0.16619718309859155</v>
      </c>
      <c r="D420" s="31">
        <v>0.23380281690140844</v>
      </c>
      <c r="E420" s="31">
        <v>0.6647887323943662</v>
      </c>
      <c r="F420" s="32"/>
      <c r="G420" s="32"/>
      <c r="H420" s="32"/>
      <c r="I420" s="32"/>
      <c r="J420" s="32"/>
      <c r="K420" s="32"/>
      <c r="L420" s="32"/>
      <c r="M420" s="32"/>
      <c r="N420" s="32"/>
      <c r="O420" s="32"/>
      <c r="P420" s="32"/>
      <c r="Q420" s="32"/>
      <c r="R420" s="32"/>
      <c r="S420" s="32"/>
      <c r="T420" s="8"/>
      <c r="U420" s="8"/>
      <c r="V420" s="8"/>
      <c r="W420" s="8"/>
      <c r="X420" s="8"/>
      <c r="Y420" s="8"/>
    </row>
    <row r="421" spans="1:25" s="1" customFormat="1" x14ac:dyDescent="0.25">
      <c r="A421" s="6" t="s">
        <v>13</v>
      </c>
      <c r="B421" s="4">
        <v>530</v>
      </c>
      <c r="C421" s="31">
        <v>0.13962264150943396</v>
      </c>
      <c r="D421" s="31">
        <v>0.26226415094339622</v>
      </c>
      <c r="E421" s="31">
        <v>0.64905660377358487</v>
      </c>
      <c r="F421" s="32"/>
      <c r="G421" s="32"/>
      <c r="H421" s="32"/>
      <c r="I421" s="32"/>
      <c r="J421" s="32"/>
      <c r="K421" s="32"/>
      <c r="L421" s="32"/>
      <c r="M421" s="32"/>
      <c r="N421" s="32"/>
      <c r="O421" s="32"/>
      <c r="P421" s="32"/>
      <c r="Q421" s="32"/>
      <c r="R421" s="32"/>
      <c r="S421" s="32"/>
      <c r="T421" s="8"/>
      <c r="U421" s="8"/>
      <c r="V421" s="8"/>
      <c r="W421" s="8"/>
      <c r="X421" s="8"/>
      <c r="Y421" s="8"/>
    </row>
    <row r="422" spans="1:25" s="1" customFormat="1" x14ac:dyDescent="0.25">
      <c r="B422" s="7"/>
      <c r="C422" s="32"/>
      <c r="D422" s="32"/>
      <c r="E422" s="32"/>
      <c r="F422" s="32"/>
      <c r="G422" s="32"/>
      <c r="H422" s="32"/>
      <c r="I422" s="32"/>
      <c r="J422" s="32"/>
      <c r="K422" s="32"/>
      <c r="L422" s="32"/>
      <c r="M422" s="32"/>
      <c r="N422" s="32"/>
      <c r="O422" s="32"/>
      <c r="P422" s="32"/>
      <c r="Q422" s="32"/>
      <c r="R422" s="32"/>
      <c r="S422" s="32"/>
      <c r="T422" s="8"/>
      <c r="U422" s="8"/>
      <c r="V422" s="8"/>
      <c r="W422" s="8"/>
      <c r="X422" s="8"/>
      <c r="Y422" s="8"/>
    </row>
    <row r="423" spans="1:25" s="1" customFormat="1" x14ac:dyDescent="0.25">
      <c r="C423" s="22"/>
      <c r="D423" s="22"/>
      <c r="E423" s="22"/>
      <c r="F423" s="22"/>
      <c r="G423" s="22"/>
      <c r="H423" s="22"/>
      <c r="I423" s="22"/>
      <c r="J423" s="22"/>
      <c r="K423" s="22"/>
      <c r="L423" s="22"/>
      <c r="M423" s="22"/>
      <c r="N423" s="22"/>
      <c r="O423" s="22"/>
      <c r="P423" s="22"/>
      <c r="Q423" s="22"/>
      <c r="R423" s="22"/>
      <c r="S423" s="22"/>
    </row>
    <row r="424" spans="1:25" s="1" customFormat="1" x14ac:dyDescent="0.25">
      <c r="A424" s="1" t="s">
        <v>943</v>
      </c>
      <c r="C424" s="22"/>
      <c r="D424" s="22"/>
      <c r="E424" s="22"/>
      <c r="F424" s="22"/>
      <c r="G424" s="22"/>
      <c r="H424" s="22"/>
      <c r="I424" s="22"/>
      <c r="J424" s="22"/>
      <c r="K424" s="22"/>
      <c r="L424" s="22"/>
      <c r="M424" s="22"/>
      <c r="N424" s="22"/>
      <c r="O424" s="22"/>
      <c r="P424" s="22"/>
      <c r="Q424" s="22"/>
      <c r="R424" s="22"/>
      <c r="S424" s="22"/>
    </row>
    <row r="425" spans="1:25" s="1" customFormat="1" x14ac:dyDescent="0.25">
      <c r="C425" s="22"/>
      <c r="D425" s="22"/>
      <c r="E425" s="22"/>
      <c r="F425" s="22"/>
      <c r="G425" s="22"/>
      <c r="H425" s="22"/>
      <c r="I425" s="22"/>
      <c r="J425" s="22"/>
      <c r="K425" s="22"/>
      <c r="L425" s="22"/>
      <c r="M425" s="22"/>
      <c r="N425" s="22"/>
      <c r="O425" s="22"/>
      <c r="P425" s="22"/>
      <c r="Q425" s="22"/>
      <c r="R425" s="22"/>
      <c r="S425" s="22"/>
    </row>
    <row r="426" spans="1:25" s="1" customFormat="1" x14ac:dyDescent="0.25">
      <c r="A426" s="2" t="s">
        <v>0</v>
      </c>
      <c r="B426" s="2" t="s">
        <v>1</v>
      </c>
      <c r="C426" s="10" t="s">
        <v>940</v>
      </c>
      <c r="D426" s="10" t="s">
        <v>941</v>
      </c>
      <c r="E426" s="10" t="s">
        <v>942</v>
      </c>
      <c r="F426" s="30"/>
      <c r="G426" s="30"/>
      <c r="H426" s="30"/>
      <c r="I426" s="30"/>
      <c r="J426" s="30"/>
      <c r="K426" s="30"/>
      <c r="L426" s="30"/>
      <c r="M426" s="30"/>
      <c r="N426" s="30"/>
      <c r="O426" s="30"/>
      <c r="P426" s="30"/>
      <c r="Q426" s="30"/>
      <c r="R426" s="30"/>
      <c r="S426" s="30"/>
      <c r="T426" s="9"/>
      <c r="U426" s="9"/>
      <c r="V426" s="9"/>
      <c r="W426" s="9"/>
      <c r="X426" s="9"/>
      <c r="Y426" s="9"/>
    </row>
    <row r="427" spans="1:25" s="1" customFormat="1" x14ac:dyDescent="0.25">
      <c r="A427" s="3" t="s">
        <v>2</v>
      </c>
      <c r="B427" s="4">
        <v>2752</v>
      </c>
      <c r="C427" s="31">
        <v>7.3037790697674423E-2</v>
      </c>
      <c r="D427" s="31">
        <v>0.14135174418604651</v>
      </c>
      <c r="E427" s="31">
        <v>0.81795058139534882</v>
      </c>
      <c r="F427" s="32"/>
      <c r="G427" s="32"/>
      <c r="H427" s="32"/>
      <c r="I427" s="32"/>
      <c r="J427" s="32"/>
      <c r="K427" s="32"/>
      <c r="L427" s="32"/>
      <c r="M427" s="32"/>
      <c r="N427" s="32"/>
      <c r="O427" s="32"/>
      <c r="P427" s="32"/>
      <c r="Q427" s="32"/>
      <c r="R427" s="32"/>
      <c r="S427" s="32"/>
      <c r="T427" s="8"/>
      <c r="U427" s="8"/>
      <c r="V427" s="8"/>
      <c r="W427" s="8"/>
      <c r="X427" s="8"/>
      <c r="Y427" s="8"/>
    </row>
    <row r="428" spans="1:25" s="1" customFormat="1" x14ac:dyDescent="0.25">
      <c r="A428" s="6" t="s">
        <v>3</v>
      </c>
      <c r="B428" s="4">
        <v>934</v>
      </c>
      <c r="C428" s="31">
        <v>5.9957173447537475E-2</v>
      </c>
      <c r="D428" s="31">
        <v>0.11991434689507495</v>
      </c>
      <c r="E428" s="31">
        <v>0.84582441113490359</v>
      </c>
      <c r="F428" s="32"/>
      <c r="G428" s="32"/>
      <c r="H428" s="32"/>
      <c r="I428" s="32"/>
      <c r="J428" s="32"/>
      <c r="K428" s="32"/>
      <c r="L428" s="32"/>
      <c r="M428" s="32"/>
      <c r="N428" s="32"/>
      <c r="O428" s="32"/>
      <c r="P428" s="32"/>
      <c r="Q428" s="32"/>
      <c r="R428" s="32"/>
      <c r="S428" s="32"/>
      <c r="T428" s="8"/>
      <c r="U428" s="8"/>
      <c r="V428" s="8"/>
      <c r="W428" s="8"/>
      <c r="X428" s="8"/>
      <c r="Y428" s="8"/>
    </row>
    <row r="429" spans="1:25" s="1" customFormat="1" x14ac:dyDescent="0.25">
      <c r="A429" s="6" t="s">
        <v>4</v>
      </c>
      <c r="B429" s="4">
        <v>468</v>
      </c>
      <c r="C429" s="31">
        <v>7.9059829059829057E-2</v>
      </c>
      <c r="D429" s="31">
        <v>0.12179487179487179</v>
      </c>
      <c r="E429" s="31">
        <v>0.82051282051282048</v>
      </c>
      <c r="F429" s="32"/>
      <c r="G429" s="32"/>
      <c r="H429" s="32"/>
      <c r="I429" s="32"/>
      <c r="J429" s="32"/>
      <c r="K429" s="32"/>
      <c r="L429" s="32"/>
      <c r="M429" s="32"/>
      <c r="N429" s="32"/>
      <c r="O429" s="32"/>
      <c r="P429" s="32"/>
      <c r="Q429" s="32"/>
      <c r="R429" s="32"/>
      <c r="S429" s="32"/>
      <c r="T429" s="8"/>
      <c r="U429" s="8"/>
      <c r="V429" s="8"/>
      <c r="W429" s="8"/>
      <c r="X429" s="8"/>
      <c r="Y429" s="8"/>
    </row>
    <row r="430" spans="1:25" s="1" customFormat="1" x14ac:dyDescent="0.25">
      <c r="A430" s="6" t="s">
        <v>5</v>
      </c>
      <c r="B430" s="4">
        <v>565</v>
      </c>
      <c r="C430" s="31">
        <v>4.9557522123893805E-2</v>
      </c>
      <c r="D430" s="31">
        <v>0.1663716814159292</v>
      </c>
      <c r="E430" s="31">
        <v>0.80176991150442478</v>
      </c>
      <c r="F430" s="32"/>
      <c r="G430" s="32"/>
      <c r="H430" s="32"/>
      <c r="I430" s="32"/>
      <c r="J430" s="32"/>
      <c r="K430" s="32"/>
      <c r="L430" s="32"/>
      <c r="M430" s="32"/>
      <c r="N430" s="32"/>
      <c r="O430" s="32"/>
      <c r="P430" s="32"/>
      <c r="Q430" s="32"/>
      <c r="R430" s="32"/>
      <c r="S430" s="32"/>
      <c r="T430" s="8"/>
      <c r="U430" s="8"/>
      <c r="V430" s="8"/>
      <c r="W430" s="8"/>
      <c r="X430" s="8"/>
      <c r="Y430" s="8"/>
    </row>
    <row r="431" spans="1:25" s="1" customFormat="1" x14ac:dyDescent="0.25">
      <c r="A431" s="6" t="s">
        <v>6</v>
      </c>
      <c r="B431" s="4">
        <v>288</v>
      </c>
      <c r="C431" s="31">
        <v>3.8194444444444448E-2</v>
      </c>
      <c r="D431" s="31">
        <v>0.15625</v>
      </c>
      <c r="E431" s="31">
        <v>0.81944444444444442</v>
      </c>
      <c r="F431" s="32"/>
      <c r="G431" s="32"/>
      <c r="H431" s="32"/>
      <c r="I431" s="32"/>
      <c r="J431" s="32"/>
      <c r="K431" s="32"/>
      <c r="L431" s="32"/>
      <c r="M431" s="32"/>
      <c r="N431" s="32"/>
      <c r="O431" s="32"/>
      <c r="P431" s="32"/>
      <c r="Q431" s="32"/>
      <c r="R431" s="32"/>
      <c r="S431" s="32"/>
      <c r="T431" s="8"/>
      <c r="U431" s="8"/>
      <c r="V431" s="8"/>
      <c r="W431" s="8"/>
      <c r="X431" s="8"/>
      <c r="Y431" s="8"/>
    </row>
    <row r="432" spans="1:25" s="1" customFormat="1" x14ac:dyDescent="0.25">
      <c r="A432" s="6" t="s">
        <v>7</v>
      </c>
      <c r="B432" s="4">
        <v>497</v>
      </c>
      <c r="C432" s="31">
        <v>0.13883299798792756</v>
      </c>
      <c r="D432" s="31">
        <v>0.16297786720321933</v>
      </c>
      <c r="E432" s="31">
        <v>0.78068410462776661</v>
      </c>
      <c r="F432" s="32"/>
      <c r="G432" s="32"/>
      <c r="H432" s="32"/>
      <c r="I432" s="32"/>
      <c r="J432" s="32"/>
      <c r="K432" s="32"/>
      <c r="L432" s="32"/>
      <c r="M432" s="32"/>
      <c r="N432" s="32"/>
      <c r="O432" s="32"/>
      <c r="P432" s="32"/>
      <c r="Q432" s="32"/>
      <c r="R432" s="32"/>
      <c r="S432" s="32"/>
      <c r="T432" s="8"/>
      <c r="U432" s="8"/>
      <c r="V432" s="8"/>
      <c r="W432" s="8"/>
      <c r="X432" s="8"/>
      <c r="Y432" s="8"/>
    </row>
    <row r="433" spans="1:25" s="1" customFormat="1" x14ac:dyDescent="0.25">
      <c r="A433" s="6" t="s">
        <v>8</v>
      </c>
      <c r="B433" s="4">
        <v>1568</v>
      </c>
      <c r="C433" s="31">
        <v>6.1862244897959183E-2</v>
      </c>
      <c r="D433" s="31">
        <v>0.11607142857142858</v>
      </c>
      <c r="E433" s="31">
        <v>0.84948979591836737</v>
      </c>
      <c r="F433" s="32"/>
      <c r="G433" s="32"/>
      <c r="H433" s="32"/>
      <c r="I433" s="32"/>
      <c r="J433" s="32"/>
      <c r="K433" s="32"/>
      <c r="L433" s="32"/>
      <c r="M433" s="32"/>
      <c r="N433" s="32"/>
      <c r="O433" s="32"/>
      <c r="P433" s="32"/>
      <c r="Q433" s="32"/>
      <c r="R433" s="32"/>
      <c r="S433" s="32"/>
      <c r="T433" s="8"/>
      <c r="U433" s="8"/>
      <c r="V433" s="8"/>
      <c r="W433" s="8"/>
      <c r="X433" s="8"/>
      <c r="Y433" s="8"/>
    </row>
    <row r="434" spans="1:25" s="1" customFormat="1" x14ac:dyDescent="0.25">
      <c r="A434" s="6" t="s">
        <v>9</v>
      </c>
      <c r="B434" s="4">
        <v>1056</v>
      </c>
      <c r="C434" s="31">
        <v>5.6818181818181816E-2</v>
      </c>
      <c r="D434" s="31">
        <v>0.16098484848484848</v>
      </c>
      <c r="E434" s="31">
        <v>0.79829545454545459</v>
      </c>
      <c r="F434" s="32"/>
      <c r="G434" s="32"/>
      <c r="H434" s="32"/>
      <c r="I434" s="32"/>
      <c r="J434" s="32"/>
      <c r="K434" s="32"/>
      <c r="L434" s="32"/>
      <c r="M434" s="32"/>
      <c r="N434" s="32"/>
      <c r="O434" s="32"/>
      <c r="P434" s="32"/>
      <c r="Q434" s="32"/>
      <c r="R434" s="32"/>
      <c r="S434" s="32"/>
      <c r="T434" s="8"/>
      <c r="U434" s="8"/>
      <c r="V434" s="8"/>
      <c r="W434" s="8"/>
      <c r="X434" s="8"/>
      <c r="Y434" s="8"/>
    </row>
    <row r="435" spans="1:25" s="1" customFormat="1" x14ac:dyDescent="0.25">
      <c r="A435" s="6" t="s">
        <v>10</v>
      </c>
      <c r="B435" s="4">
        <v>725</v>
      </c>
      <c r="C435" s="31">
        <v>9.7931034482758625E-2</v>
      </c>
      <c r="D435" s="31">
        <v>0.1310344827586207</v>
      </c>
      <c r="E435" s="31">
        <v>0.80689655172413788</v>
      </c>
      <c r="F435" s="32"/>
      <c r="G435" s="32"/>
      <c r="H435" s="32"/>
      <c r="I435" s="32"/>
      <c r="J435" s="32"/>
      <c r="K435" s="32"/>
      <c r="L435" s="32"/>
      <c r="M435" s="32"/>
      <c r="N435" s="32"/>
      <c r="O435" s="32"/>
      <c r="P435" s="32"/>
      <c r="Q435" s="32"/>
      <c r="R435" s="32"/>
      <c r="S435" s="32"/>
      <c r="T435" s="8"/>
      <c r="U435" s="8"/>
      <c r="V435" s="8"/>
      <c r="W435" s="8"/>
      <c r="X435" s="8"/>
      <c r="Y435" s="8"/>
    </row>
    <row r="436" spans="1:25" s="1" customFormat="1" x14ac:dyDescent="0.25">
      <c r="A436" s="6" t="s">
        <v>11</v>
      </c>
      <c r="B436" s="4">
        <v>1076</v>
      </c>
      <c r="C436" s="31">
        <v>7.8996282527881045E-2</v>
      </c>
      <c r="D436" s="31">
        <v>0.15520446096654275</v>
      </c>
      <c r="E436" s="31">
        <v>0.80855018587360594</v>
      </c>
      <c r="F436" s="32"/>
      <c r="G436" s="32"/>
      <c r="H436" s="32"/>
      <c r="I436" s="32"/>
      <c r="J436" s="32"/>
      <c r="K436" s="32"/>
      <c r="L436" s="32"/>
      <c r="M436" s="32"/>
      <c r="N436" s="32"/>
      <c r="O436" s="32"/>
      <c r="P436" s="32"/>
      <c r="Q436" s="32"/>
      <c r="R436" s="32"/>
      <c r="S436" s="32"/>
      <c r="T436" s="8"/>
      <c r="U436" s="8"/>
      <c r="V436" s="8"/>
      <c r="W436" s="8"/>
      <c r="X436" s="8"/>
      <c r="Y436" s="8"/>
    </row>
    <row r="437" spans="1:25" s="1" customFormat="1" x14ac:dyDescent="0.25">
      <c r="A437" s="6" t="s">
        <v>12</v>
      </c>
      <c r="B437" s="4">
        <v>344</v>
      </c>
      <c r="C437" s="31">
        <v>5.232558139534884E-2</v>
      </c>
      <c r="D437" s="31">
        <v>0.12209302325581395</v>
      </c>
      <c r="E437" s="31">
        <v>0.83720930232558144</v>
      </c>
      <c r="F437" s="32"/>
      <c r="G437" s="32"/>
      <c r="H437" s="32"/>
      <c r="I437" s="32"/>
      <c r="J437" s="32"/>
      <c r="K437" s="32"/>
      <c r="L437" s="32"/>
      <c r="M437" s="32"/>
      <c r="N437" s="32"/>
      <c r="O437" s="32"/>
      <c r="P437" s="32"/>
      <c r="Q437" s="32"/>
      <c r="R437" s="32"/>
      <c r="S437" s="32"/>
      <c r="T437" s="8"/>
      <c r="U437" s="8"/>
      <c r="V437" s="8"/>
      <c r="W437" s="8"/>
      <c r="X437" s="8"/>
      <c r="Y437" s="8"/>
    </row>
    <row r="438" spans="1:25" s="1" customFormat="1" x14ac:dyDescent="0.25">
      <c r="A438" s="6" t="s">
        <v>13</v>
      </c>
      <c r="B438" s="4">
        <v>508</v>
      </c>
      <c r="C438" s="31">
        <v>4.7244094488188976E-2</v>
      </c>
      <c r="D438" s="31">
        <v>0.15157480314960631</v>
      </c>
      <c r="E438" s="31">
        <v>0.82480314960629919</v>
      </c>
      <c r="F438" s="32"/>
      <c r="G438" s="32"/>
      <c r="H438" s="32"/>
      <c r="I438" s="32"/>
      <c r="J438" s="32"/>
      <c r="K438" s="32"/>
      <c r="L438" s="32"/>
      <c r="M438" s="32"/>
      <c r="N438" s="32"/>
      <c r="O438" s="32"/>
      <c r="P438" s="32"/>
      <c r="Q438" s="32"/>
      <c r="R438" s="32"/>
      <c r="S438" s="32"/>
      <c r="T438" s="8"/>
      <c r="U438" s="8"/>
      <c r="V438" s="8"/>
      <c r="W438" s="8"/>
      <c r="X438" s="8"/>
      <c r="Y438" s="8"/>
    </row>
    <row r="439" spans="1:25" s="1" customFormat="1" x14ac:dyDescent="0.25">
      <c r="B439" s="7"/>
      <c r="C439" s="32"/>
      <c r="D439" s="32"/>
      <c r="E439" s="32"/>
      <c r="F439" s="32"/>
      <c r="G439" s="32"/>
      <c r="H439" s="32"/>
      <c r="I439" s="32"/>
      <c r="J439" s="32"/>
      <c r="K439" s="32"/>
      <c r="L439" s="32"/>
      <c r="M439" s="32"/>
      <c r="N439" s="32"/>
      <c r="O439" s="32"/>
      <c r="P439" s="32"/>
      <c r="Q439" s="32"/>
      <c r="R439" s="32"/>
      <c r="S439" s="32"/>
      <c r="T439" s="8"/>
      <c r="U439" s="8"/>
      <c r="V439" s="8"/>
      <c r="W439" s="8"/>
      <c r="X439" s="8"/>
      <c r="Y439" s="8"/>
    </row>
    <row r="440" spans="1:25" s="1" customFormat="1" x14ac:dyDescent="0.25">
      <c r="C440" s="22"/>
      <c r="D440" s="22"/>
      <c r="E440" s="22"/>
      <c r="F440" s="22"/>
      <c r="G440" s="22"/>
      <c r="H440" s="22"/>
      <c r="I440" s="22"/>
      <c r="J440" s="22"/>
      <c r="K440" s="22"/>
      <c r="L440" s="22"/>
      <c r="M440" s="22"/>
      <c r="N440" s="22"/>
      <c r="O440" s="22"/>
      <c r="P440" s="22"/>
      <c r="Q440" s="22"/>
      <c r="R440" s="22"/>
      <c r="S440" s="22"/>
    </row>
    <row r="441" spans="1:25" s="1" customFormat="1" x14ac:dyDescent="0.25">
      <c r="A441" s="1" t="s">
        <v>944</v>
      </c>
      <c r="C441" s="22"/>
      <c r="D441" s="22"/>
      <c r="E441" s="22"/>
      <c r="F441" s="22"/>
      <c r="G441" s="22"/>
      <c r="H441" s="22"/>
      <c r="I441" s="22"/>
      <c r="J441" s="22"/>
      <c r="K441" s="22"/>
      <c r="L441" s="22"/>
      <c r="M441" s="22"/>
      <c r="N441" s="22"/>
      <c r="O441" s="22"/>
      <c r="P441" s="22"/>
      <c r="Q441" s="22"/>
      <c r="R441" s="22"/>
      <c r="S441" s="22"/>
    </row>
    <row r="442" spans="1:25" s="1" customFormat="1" x14ac:dyDescent="0.25">
      <c r="C442" s="22"/>
      <c r="D442" s="22"/>
      <c r="E442" s="22"/>
      <c r="F442" s="22"/>
      <c r="G442" s="22"/>
      <c r="H442" s="22"/>
      <c r="I442" s="22"/>
      <c r="J442" s="22"/>
      <c r="K442" s="22"/>
      <c r="L442" s="22"/>
      <c r="M442" s="22"/>
      <c r="N442" s="22"/>
      <c r="O442" s="22"/>
      <c r="P442" s="22"/>
      <c r="Q442" s="22"/>
      <c r="R442" s="22"/>
      <c r="S442" s="22"/>
    </row>
    <row r="443" spans="1:25" s="1" customFormat="1" x14ac:dyDescent="0.25">
      <c r="A443" s="2" t="s">
        <v>0</v>
      </c>
      <c r="B443" s="2" t="s">
        <v>1</v>
      </c>
      <c r="C443" s="10" t="s">
        <v>940</v>
      </c>
      <c r="D443" s="10" t="s">
        <v>941</v>
      </c>
      <c r="E443" s="10" t="s">
        <v>942</v>
      </c>
      <c r="F443" s="30"/>
      <c r="G443" s="30"/>
      <c r="H443" s="30"/>
      <c r="I443" s="30"/>
      <c r="J443" s="30"/>
      <c r="K443" s="30"/>
      <c r="L443" s="30"/>
      <c r="M443" s="30"/>
      <c r="N443" s="30"/>
      <c r="O443" s="30"/>
      <c r="P443" s="30"/>
      <c r="Q443" s="30"/>
      <c r="R443" s="30"/>
      <c r="S443" s="30"/>
      <c r="T443" s="9"/>
      <c r="U443" s="9"/>
      <c r="V443" s="9"/>
      <c r="W443" s="9"/>
      <c r="X443" s="9"/>
      <c r="Y443" s="9"/>
    </row>
    <row r="444" spans="1:25" s="1" customFormat="1" x14ac:dyDescent="0.25">
      <c r="A444" s="3" t="s">
        <v>2</v>
      </c>
      <c r="B444" s="4">
        <v>2898</v>
      </c>
      <c r="C444" s="31">
        <v>0.22153209109730848</v>
      </c>
      <c r="D444" s="31">
        <v>0.24189095928226362</v>
      </c>
      <c r="E444" s="31">
        <v>0.65079365079365081</v>
      </c>
      <c r="F444" s="32"/>
      <c r="G444" s="32"/>
      <c r="H444" s="32"/>
      <c r="I444" s="32"/>
      <c r="J444" s="32"/>
      <c r="K444" s="32"/>
      <c r="L444" s="32"/>
      <c r="M444" s="32"/>
      <c r="N444" s="32"/>
      <c r="O444" s="32"/>
      <c r="P444" s="32"/>
      <c r="Q444" s="32"/>
      <c r="R444" s="32"/>
      <c r="S444" s="32"/>
      <c r="T444" s="8"/>
      <c r="U444" s="8"/>
      <c r="V444" s="8"/>
      <c r="W444" s="8"/>
      <c r="X444" s="8"/>
      <c r="Y444" s="8"/>
    </row>
    <row r="445" spans="1:25" s="1" customFormat="1" x14ac:dyDescent="0.25">
      <c r="A445" s="6" t="s">
        <v>3</v>
      </c>
      <c r="B445" s="4">
        <v>979</v>
      </c>
      <c r="C445" s="31">
        <v>0.22676200204290092</v>
      </c>
      <c r="D445" s="31">
        <v>0.22165474974463739</v>
      </c>
      <c r="E445" s="31">
        <v>0.66496424923391217</v>
      </c>
      <c r="F445" s="32"/>
      <c r="G445" s="32"/>
      <c r="H445" s="32"/>
      <c r="I445" s="32"/>
      <c r="J445" s="32"/>
      <c r="K445" s="32"/>
      <c r="L445" s="32"/>
      <c r="M445" s="32"/>
      <c r="N445" s="32"/>
      <c r="O445" s="32"/>
      <c r="P445" s="32"/>
      <c r="Q445" s="32"/>
      <c r="R445" s="32"/>
      <c r="S445" s="32"/>
      <c r="T445" s="8"/>
      <c r="U445" s="8"/>
      <c r="V445" s="8"/>
      <c r="W445" s="8"/>
      <c r="X445" s="8"/>
      <c r="Y445" s="8"/>
    </row>
    <row r="446" spans="1:25" s="1" customFormat="1" x14ac:dyDescent="0.25">
      <c r="A446" s="6" t="s">
        <v>4</v>
      </c>
      <c r="B446" s="4">
        <v>485</v>
      </c>
      <c r="C446" s="31">
        <v>0.21649484536082475</v>
      </c>
      <c r="D446" s="31">
        <v>0.19587628865979381</v>
      </c>
      <c r="E446" s="31">
        <v>0.67628865979381447</v>
      </c>
      <c r="F446" s="32"/>
      <c r="G446" s="32"/>
      <c r="H446" s="32"/>
      <c r="I446" s="32"/>
      <c r="J446" s="32"/>
      <c r="K446" s="32"/>
      <c r="L446" s="32"/>
      <c r="M446" s="32"/>
      <c r="N446" s="32"/>
      <c r="O446" s="32"/>
      <c r="P446" s="32"/>
      <c r="Q446" s="32"/>
      <c r="R446" s="32"/>
      <c r="S446" s="32"/>
      <c r="T446" s="8"/>
      <c r="U446" s="8"/>
      <c r="V446" s="8"/>
      <c r="W446" s="8"/>
      <c r="X446" s="8"/>
      <c r="Y446" s="8"/>
    </row>
    <row r="447" spans="1:25" s="1" customFormat="1" x14ac:dyDescent="0.25">
      <c r="A447" s="6" t="s">
        <v>5</v>
      </c>
      <c r="B447" s="4">
        <v>596</v>
      </c>
      <c r="C447" s="31">
        <v>0.1761744966442953</v>
      </c>
      <c r="D447" s="31">
        <v>0.23657718120805368</v>
      </c>
      <c r="E447" s="31">
        <v>0.6761744966442953</v>
      </c>
      <c r="F447" s="32"/>
      <c r="G447" s="32"/>
      <c r="H447" s="32"/>
      <c r="I447" s="32"/>
      <c r="J447" s="32"/>
      <c r="K447" s="32"/>
      <c r="L447" s="32"/>
      <c r="M447" s="32"/>
      <c r="N447" s="32"/>
      <c r="O447" s="32"/>
      <c r="P447" s="32"/>
      <c r="Q447" s="32"/>
      <c r="R447" s="32"/>
      <c r="S447" s="32"/>
      <c r="T447" s="8"/>
      <c r="U447" s="8"/>
      <c r="V447" s="8"/>
      <c r="W447" s="8"/>
      <c r="X447" s="8"/>
      <c r="Y447" s="8"/>
    </row>
    <row r="448" spans="1:25" s="1" customFormat="1" x14ac:dyDescent="0.25">
      <c r="A448" s="6" t="s">
        <v>6</v>
      </c>
      <c r="B448" s="4">
        <v>310</v>
      </c>
      <c r="C448" s="31">
        <v>0.23870967741935484</v>
      </c>
      <c r="D448" s="31">
        <v>0.32903225806451614</v>
      </c>
      <c r="E448" s="31">
        <v>0.6064516129032258</v>
      </c>
      <c r="F448" s="32"/>
      <c r="G448" s="32"/>
      <c r="H448" s="32"/>
      <c r="I448" s="32"/>
      <c r="J448" s="32"/>
      <c r="K448" s="32"/>
      <c r="L448" s="32"/>
      <c r="M448" s="32"/>
      <c r="N448" s="32"/>
      <c r="O448" s="32"/>
      <c r="P448" s="32"/>
      <c r="Q448" s="32"/>
      <c r="R448" s="32"/>
      <c r="S448" s="32"/>
      <c r="T448" s="8"/>
      <c r="U448" s="8"/>
      <c r="V448" s="8"/>
      <c r="W448" s="8"/>
      <c r="X448" s="8"/>
      <c r="Y448" s="8"/>
    </row>
    <row r="449" spans="1:25" s="1" customFormat="1" x14ac:dyDescent="0.25">
      <c r="A449" s="6" t="s">
        <v>7</v>
      </c>
      <c r="B449" s="4">
        <v>528</v>
      </c>
      <c r="C449" s="31">
        <v>0.25757575757575757</v>
      </c>
      <c r="D449" s="31">
        <v>0.27651515151515149</v>
      </c>
      <c r="E449" s="31">
        <v>0.59848484848484851</v>
      </c>
      <c r="F449" s="32"/>
      <c r="G449" s="32"/>
      <c r="H449" s="32"/>
      <c r="I449" s="32"/>
      <c r="J449" s="32"/>
      <c r="K449" s="32"/>
      <c r="L449" s="32"/>
      <c r="M449" s="32"/>
      <c r="N449" s="32"/>
      <c r="O449" s="32"/>
      <c r="P449" s="32"/>
      <c r="Q449" s="32"/>
      <c r="R449" s="32"/>
      <c r="S449" s="32"/>
      <c r="T449" s="8"/>
      <c r="U449" s="8"/>
      <c r="V449" s="8"/>
      <c r="W449" s="8"/>
      <c r="X449" s="8"/>
      <c r="Y449" s="8"/>
    </row>
    <row r="450" spans="1:25" s="1" customFormat="1" x14ac:dyDescent="0.25">
      <c r="A450" s="6" t="s">
        <v>8</v>
      </c>
      <c r="B450" s="4">
        <v>1653</v>
      </c>
      <c r="C450" s="31">
        <v>0.20689655172413793</v>
      </c>
      <c r="D450" s="31">
        <v>0.21355111917725347</v>
      </c>
      <c r="E450" s="31">
        <v>0.69086509376890504</v>
      </c>
      <c r="F450" s="32"/>
      <c r="G450" s="32"/>
      <c r="H450" s="32"/>
      <c r="I450" s="32"/>
      <c r="J450" s="32"/>
      <c r="K450" s="32"/>
      <c r="L450" s="32"/>
      <c r="M450" s="32"/>
      <c r="N450" s="32"/>
      <c r="O450" s="32"/>
      <c r="P450" s="32"/>
      <c r="Q450" s="32"/>
      <c r="R450" s="32"/>
      <c r="S450" s="32"/>
      <c r="T450" s="8"/>
      <c r="U450" s="8"/>
      <c r="V450" s="8"/>
      <c r="W450" s="8"/>
      <c r="X450" s="8"/>
      <c r="Y450" s="8"/>
    </row>
    <row r="451" spans="1:25" s="1" customFormat="1" x14ac:dyDescent="0.25">
      <c r="A451" s="6" t="s">
        <v>9</v>
      </c>
      <c r="B451" s="4">
        <v>1098</v>
      </c>
      <c r="C451" s="31">
        <v>0.21675774134790529</v>
      </c>
      <c r="D451" s="31">
        <v>0.24590163934426229</v>
      </c>
      <c r="E451" s="31">
        <v>0.63570127504553731</v>
      </c>
      <c r="F451" s="32"/>
      <c r="G451" s="32"/>
      <c r="H451" s="32"/>
      <c r="I451" s="32"/>
      <c r="J451" s="32"/>
      <c r="K451" s="32"/>
      <c r="L451" s="32"/>
      <c r="M451" s="32"/>
      <c r="N451" s="32"/>
      <c r="O451" s="32"/>
      <c r="P451" s="32"/>
      <c r="Q451" s="32"/>
      <c r="R451" s="32"/>
      <c r="S451" s="32"/>
      <c r="T451" s="8"/>
      <c r="U451" s="8"/>
      <c r="V451" s="8"/>
      <c r="W451" s="8"/>
      <c r="X451" s="8"/>
      <c r="Y451" s="8"/>
    </row>
    <row r="452" spans="1:25" s="1" customFormat="1" x14ac:dyDescent="0.25">
      <c r="A452" s="6" t="s">
        <v>10</v>
      </c>
      <c r="B452" s="4">
        <v>769</v>
      </c>
      <c r="C452" s="31">
        <v>0.24187256176853056</v>
      </c>
      <c r="D452" s="31">
        <v>0.23797139141742524</v>
      </c>
      <c r="E452" s="31">
        <v>0.62938881664499347</v>
      </c>
      <c r="F452" s="32"/>
      <c r="G452" s="32"/>
      <c r="H452" s="32"/>
      <c r="I452" s="32"/>
      <c r="J452" s="32"/>
      <c r="K452" s="32"/>
      <c r="L452" s="32"/>
      <c r="M452" s="32"/>
      <c r="N452" s="32"/>
      <c r="O452" s="32"/>
      <c r="P452" s="32"/>
      <c r="Q452" s="32"/>
      <c r="R452" s="32"/>
      <c r="S452" s="32"/>
      <c r="T452" s="8"/>
      <c r="U452" s="8"/>
      <c r="V452" s="8"/>
      <c r="W452" s="8"/>
      <c r="X452" s="8"/>
      <c r="Y452" s="8"/>
    </row>
    <row r="453" spans="1:25" s="1" customFormat="1" x14ac:dyDescent="0.25">
      <c r="A453" s="6" t="s">
        <v>11</v>
      </c>
      <c r="B453" s="4">
        <v>1127</v>
      </c>
      <c r="C453" s="31">
        <v>0.21739130434782608</v>
      </c>
      <c r="D453" s="31">
        <v>0.2377994676131322</v>
      </c>
      <c r="E453" s="31">
        <v>0.65394853593611357</v>
      </c>
      <c r="F453" s="32"/>
      <c r="G453" s="32"/>
      <c r="H453" s="32"/>
      <c r="I453" s="32"/>
      <c r="J453" s="32"/>
      <c r="K453" s="32"/>
      <c r="L453" s="32"/>
      <c r="M453" s="32"/>
      <c r="N453" s="32"/>
      <c r="O453" s="32"/>
      <c r="P453" s="32"/>
      <c r="Q453" s="32"/>
      <c r="R453" s="32"/>
      <c r="S453" s="32"/>
      <c r="T453" s="8"/>
      <c r="U453" s="8"/>
      <c r="V453" s="8"/>
      <c r="W453" s="8"/>
      <c r="X453" s="8"/>
      <c r="Y453" s="8"/>
    </row>
    <row r="454" spans="1:25" s="1" customFormat="1" x14ac:dyDescent="0.25">
      <c r="A454" s="6" t="s">
        <v>12</v>
      </c>
      <c r="B454" s="4">
        <v>360</v>
      </c>
      <c r="C454" s="31">
        <v>0.2388888888888889</v>
      </c>
      <c r="D454" s="31">
        <v>0.26111111111111113</v>
      </c>
      <c r="E454" s="31">
        <v>0.63611111111111107</v>
      </c>
      <c r="F454" s="32"/>
      <c r="G454" s="32"/>
      <c r="H454" s="32"/>
      <c r="I454" s="32"/>
      <c r="J454" s="32"/>
      <c r="K454" s="32"/>
      <c r="L454" s="32"/>
      <c r="M454" s="32"/>
      <c r="N454" s="32"/>
      <c r="O454" s="32"/>
      <c r="P454" s="32"/>
      <c r="Q454" s="32"/>
      <c r="R454" s="32"/>
      <c r="S454" s="32"/>
      <c r="T454" s="8"/>
      <c r="U454" s="8"/>
      <c r="V454" s="8"/>
      <c r="W454" s="8"/>
      <c r="X454" s="8"/>
      <c r="Y454" s="8"/>
    </row>
    <row r="455" spans="1:25" s="1" customFormat="1" x14ac:dyDescent="0.25">
      <c r="A455" s="6" t="s">
        <v>13</v>
      </c>
      <c r="B455" s="4">
        <v>538</v>
      </c>
      <c r="C455" s="31">
        <v>0.20817843866171004</v>
      </c>
      <c r="D455" s="31">
        <v>0.23977695167286245</v>
      </c>
      <c r="E455" s="31">
        <v>0.68215613382899631</v>
      </c>
      <c r="F455" s="32"/>
      <c r="G455" s="32"/>
      <c r="H455" s="32"/>
      <c r="I455" s="32"/>
      <c r="J455" s="32"/>
      <c r="K455" s="32"/>
      <c r="L455" s="32"/>
      <c r="M455" s="32"/>
      <c r="N455" s="32"/>
      <c r="O455" s="32"/>
      <c r="P455" s="32"/>
      <c r="Q455" s="32"/>
      <c r="R455" s="32"/>
      <c r="S455" s="32"/>
      <c r="T455" s="8"/>
      <c r="U455" s="8"/>
      <c r="V455" s="8"/>
      <c r="W455" s="8"/>
      <c r="X455" s="8"/>
      <c r="Y455" s="8"/>
    </row>
    <row r="456" spans="1:25" s="1" customFormat="1" x14ac:dyDescent="0.25">
      <c r="B456" s="7"/>
      <c r="C456" s="32"/>
      <c r="D456" s="32"/>
      <c r="E456" s="32"/>
      <c r="F456" s="32"/>
      <c r="G456" s="32"/>
      <c r="H456" s="32"/>
      <c r="I456" s="32"/>
      <c r="J456" s="32"/>
      <c r="K456" s="32"/>
      <c r="L456" s="32"/>
      <c r="M456" s="32"/>
      <c r="N456" s="32"/>
      <c r="O456" s="32"/>
      <c r="P456" s="32"/>
      <c r="Q456" s="32"/>
      <c r="R456" s="32"/>
      <c r="S456" s="32"/>
      <c r="T456" s="8"/>
      <c r="U456" s="8"/>
      <c r="V456" s="8"/>
      <c r="W456" s="8"/>
      <c r="X456" s="8"/>
      <c r="Y456" s="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66EF-77A8-4CB0-ACA6-BB71B3AEEBF0}">
  <dimension ref="A1:BA20"/>
  <sheetViews>
    <sheetView showGridLines="0" zoomScaleNormal="100" workbookViewId="0"/>
  </sheetViews>
  <sheetFormatPr defaultRowHeight="15" x14ac:dyDescent="0.25"/>
  <cols>
    <col min="1" max="1" width="67.28515625" style="25" customWidth="1"/>
    <col min="2" max="3" width="17.42578125" style="26" customWidth="1"/>
    <col min="4" max="5" width="9.140625" style="26"/>
    <col min="6" max="6" width="26.85546875" style="26" customWidth="1"/>
    <col min="7" max="21" width="9.140625" style="26"/>
    <col min="22" max="16384" width="9.140625" style="25"/>
  </cols>
  <sheetData>
    <row r="1" spans="1:53" customFormat="1" ht="26.25" customHeight="1" x14ac:dyDescent="0.25">
      <c r="A1" s="1"/>
      <c r="B1" s="38" t="s">
        <v>1138</v>
      </c>
      <c r="C1" s="38"/>
      <c r="D1" s="38"/>
      <c r="E1" s="38"/>
      <c r="F1" s="38"/>
      <c r="G1" s="22"/>
      <c r="H1" s="22"/>
      <c r="I1" s="22"/>
      <c r="J1" s="22"/>
      <c r="K1" s="22"/>
      <c r="L1" s="22"/>
      <c r="M1" s="22"/>
      <c r="N1" s="22"/>
      <c r="O1" s="22"/>
      <c r="P1" s="22"/>
      <c r="Q1" s="22"/>
      <c r="R1" s="22"/>
      <c r="S1" s="22"/>
      <c r="T1" s="22"/>
      <c r="U1" s="22"/>
      <c r="V1" s="22"/>
      <c r="W1" s="22"/>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customFormat="1" x14ac:dyDescent="0.25">
      <c r="A2" s="1"/>
      <c r="B2" s="38"/>
      <c r="C2" s="38"/>
      <c r="D2" s="38"/>
      <c r="E2" s="38"/>
      <c r="F2" s="38"/>
      <c r="G2" s="22"/>
      <c r="H2" s="22"/>
      <c r="I2" s="22"/>
      <c r="J2" s="22"/>
      <c r="K2" s="22"/>
      <c r="L2" s="22"/>
      <c r="M2" s="22"/>
      <c r="N2" s="22"/>
      <c r="O2" s="22"/>
      <c r="P2" s="22"/>
      <c r="Q2" s="22"/>
      <c r="R2" s="22"/>
      <c r="S2" s="22"/>
      <c r="T2" s="22"/>
      <c r="U2" s="22"/>
      <c r="V2" s="22"/>
      <c r="W2" s="22"/>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customFormat="1" ht="15" customHeight="1" x14ac:dyDescent="0.25">
      <c r="A3" s="1"/>
      <c r="B3" s="38" t="s">
        <v>1158</v>
      </c>
      <c r="C3" s="38"/>
      <c r="D3" s="38"/>
      <c r="E3" s="38"/>
      <c r="F3" s="38"/>
      <c r="G3" s="23"/>
      <c r="H3" s="23"/>
      <c r="I3" s="22"/>
      <c r="J3" s="22"/>
      <c r="K3" s="22"/>
      <c r="L3" s="22"/>
      <c r="M3" s="22"/>
      <c r="N3" s="22"/>
      <c r="O3" s="22"/>
      <c r="P3" s="22"/>
      <c r="Q3" s="22"/>
      <c r="R3" s="22"/>
      <c r="S3" s="22"/>
      <c r="T3" s="22"/>
      <c r="U3" s="22"/>
      <c r="V3" s="22"/>
      <c r="W3" s="22"/>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customFormat="1" ht="15" customHeight="1" x14ac:dyDescent="0.25">
      <c r="A4" s="1"/>
      <c r="B4" s="38"/>
      <c r="C4" s="38"/>
      <c r="D4" s="38"/>
      <c r="E4" s="38"/>
      <c r="F4" s="38"/>
      <c r="G4" s="23"/>
      <c r="H4" s="23"/>
      <c r="I4" s="22"/>
      <c r="J4" s="22"/>
      <c r="K4" s="22"/>
      <c r="L4" s="22"/>
      <c r="M4" s="22"/>
      <c r="N4" s="22"/>
      <c r="O4" s="22"/>
      <c r="P4" s="22"/>
      <c r="Q4" s="22"/>
      <c r="R4" s="22"/>
      <c r="S4" s="22"/>
      <c r="T4" s="22"/>
      <c r="U4" s="22"/>
      <c r="V4" s="22"/>
      <c r="W4" s="22"/>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customFormat="1" ht="20.25" customHeight="1" x14ac:dyDescent="0.25">
      <c r="B5" s="24"/>
      <c r="C5" s="24"/>
      <c r="D5" s="24"/>
      <c r="E5" s="24"/>
      <c r="F5" s="24"/>
      <c r="G5" s="24"/>
      <c r="H5" s="24"/>
      <c r="I5" s="24"/>
      <c r="J5" s="24"/>
      <c r="K5" s="24"/>
      <c r="L5" s="24"/>
      <c r="M5" s="24"/>
      <c r="N5" s="24"/>
      <c r="O5" s="24"/>
      <c r="P5" s="24"/>
      <c r="Q5" s="24"/>
      <c r="R5" s="24"/>
      <c r="S5" s="24"/>
      <c r="T5" s="24"/>
      <c r="U5" s="24"/>
      <c r="V5" s="24"/>
    </row>
    <row r="6" spans="1:53" customFormat="1" ht="20.25" customHeight="1" x14ac:dyDescent="0.25">
      <c r="B6" s="24"/>
      <c r="C6" s="24"/>
      <c r="D6" s="24"/>
      <c r="E6" s="24"/>
      <c r="F6" s="24"/>
      <c r="G6" s="24"/>
      <c r="H6" s="24"/>
      <c r="I6" s="24"/>
      <c r="J6" s="24"/>
      <c r="K6" s="24"/>
      <c r="L6" s="24"/>
      <c r="M6" s="24"/>
      <c r="N6" s="24"/>
      <c r="O6" s="24"/>
      <c r="P6" s="24"/>
      <c r="Q6" s="24"/>
      <c r="R6" s="24"/>
      <c r="S6" s="24"/>
      <c r="T6" s="24"/>
      <c r="U6" s="24"/>
      <c r="V6" s="24"/>
    </row>
    <row r="7" spans="1:53" customFormat="1" ht="20.25" customHeight="1" x14ac:dyDescent="0.25">
      <c r="B7" s="24"/>
      <c r="C7" s="24"/>
      <c r="D7" s="24"/>
      <c r="E7" s="24"/>
      <c r="F7" s="24"/>
      <c r="G7" s="24"/>
      <c r="H7" s="24"/>
      <c r="I7" s="24"/>
      <c r="J7" s="24"/>
      <c r="K7" s="24"/>
      <c r="L7" s="24"/>
      <c r="M7" s="24"/>
      <c r="N7" s="24"/>
      <c r="O7" s="24"/>
      <c r="P7" s="24"/>
      <c r="Q7" s="24"/>
      <c r="R7" s="24"/>
      <c r="S7" s="24"/>
      <c r="T7" s="24"/>
      <c r="U7" s="24"/>
      <c r="V7" s="24"/>
    </row>
    <row r="8" spans="1:53" customFormat="1" ht="20.25" customHeight="1" x14ac:dyDescent="0.25">
      <c r="B8" s="24"/>
      <c r="C8" s="24"/>
      <c r="D8" s="24"/>
      <c r="E8" s="24"/>
      <c r="F8" s="24"/>
      <c r="G8" s="24"/>
      <c r="H8" s="24"/>
      <c r="I8" s="24"/>
      <c r="J8" s="24"/>
      <c r="K8" s="24"/>
      <c r="L8" s="24"/>
      <c r="M8" s="24"/>
      <c r="N8" s="24"/>
      <c r="O8" s="24"/>
      <c r="P8" s="24"/>
      <c r="Q8" s="24"/>
      <c r="R8" s="24"/>
      <c r="S8" s="24"/>
      <c r="T8" s="24"/>
      <c r="U8" s="24"/>
      <c r="V8" s="24"/>
    </row>
    <row r="9" spans="1:53" x14ac:dyDescent="0.25">
      <c r="A9" s="25" t="s">
        <v>1159</v>
      </c>
    </row>
    <row r="10" spans="1:53" ht="180" x14ac:dyDescent="0.25">
      <c r="A10" s="27" t="s">
        <v>1160</v>
      </c>
    </row>
    <row r="12" spans="1:53" ht="75" x14ac:dyDescent="0.25">
      <c r="A12" s="27" t="s">
        <v>1161</v>
      </c>
    </row>
    <row r="14" spans="1:53" ht="180" x14ac:dyDescent="0.25">
      <c r="A14" s="28" t="s">
        <v>1162</v>
      </c>
    </row>
    <row r="16" spans="1:53" x14ac:dyDescent="0.25">
      <c r="A16" s="25" t="s">
        <v>1165</v>
      </c>
    </row>
    <row r="18" spans="1:53" ht="45" x14ac:dyDescent="0.25">
      <c r="A18" s="28" t="s">
        <v>1163</v>
      </c>
    </row>
    <row r="20" spans="1:53" s="26" customFormat="1" x14ac:dyDescent="0.25">
      <c r="A20" s="29" t="s">
        <v>1164</v>
      </c>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row>
  </sheetData>
  <mergeCells count="2">
    <mergeCell ref="B1:F2"/>
    <mergeCell ref="B3:F4"/>
  </mergeCells>
  <hyperlinks>
    <hyperlink ref="A20" r:id="rId1" display="http://www.ajg.com/" xr:uid="{03882C63-B40D-4C81-AB67-F2C58DB8E99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D8502-3463-472A-BB5E-A274A0B6B02F}">
  <dimension ref="A1:CB137"/>
  <sheetViews>
    <sheetView zoomScaleNormal="100" workbookViewId="0">
      <pane ySplit="1" topLeftCell="A2" activePane="bottomLeft" state="frozen"/>
      <selection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election pane="bottomLeft" activeCell="B19" sqref="B19"/>
    </sheetView>
  </sheetViews>
  <sheetFormatPr defaultRowHeight="15" x14ac:dyDescent="0.25"/>
  <cols>
    <col min="1" max="1" width="17.42578125" customWidth="1"/>
    <col min="3" max="3" width="22.5703125" style="24" customWidth="1"/>
    <col min="4" max="4" width="13.5703125" style="24" customWidth="1"/>
    <col min="5" max="5" width="31.5703125" style="24" customWidth="1"/>
    <col min="6" max="6" width="14.7109375" style="24" customWidth="1"/>
    <col min="7" max="7" width="19.140625" style="24" customWidth="1"/>
    <col min="8" max="8" width="15.42578125" style="24" customWidth="1"/>
    <col min="9" max="9" width="13.7109375" style="24" customWidth="1"/>
    <col min="10" max="10" width="17.28515625" style="24" customWidth="1"/>
    <col min="11" max="11" width="18.5703125" style="24" customWidth="1"/>
    <col min="12" max="18" width="9.140625" style="24"/>
    <col min="19" max="19" width="26.5703125" style="24" customWidth="1"/>
    <col min="23" max="23" width="26.140625" customWidth="1"/>
    <col min="26" max="77" width="9.140625" style="1"/>
  </cols>
  <sheetData>
    <row r="1" spans="1:80" x14ac:dyDescent="0.25">
      <c r="A1" s="11" t="str">
        <f>HYPERLINK("#'Table of Contents'!A11","Table of Contents")</f>
        <v>Table of Contents</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c r="BZ15"/>
      <c r="CA15"/>
      <c r="CB15"/>
    </row>
    <row r="16" spans="1:80" s="1" customFormat="1" x14ac:dyDescent="0.25">
      <c r="A16" s="1" t="s">
        <v>14</v>
      </c>
      <c r="C16" s="22"/>
      <c r="D16" s="22"/>
      <c r="E16" s="22"/>
      <c r="F16" s="22"/>
      <c r="G16" s="22"/>
      <c r="H16" s="22"/>
      <c r="I16" s="22"/>
      <c r="J16" s="22"/>
      <c r="K16" s="22"/>
      <c r="L16" s="22"/>
      <c r="M16" s="22"/>
      <c r="N16" s="22"/>
      <c r="O16" s="22"/>
      <c r="P16" s="22"/>
      <c r="Q16" s="22"/>
      <c r="R16" s="22"/>
      <c r="S16" s="22"/>
      <c r="BZ16"/>
      <c r="CA16"/>
      <c r="CB16"/>
    </row>
    <row r="17" spans="1:80" s="1" customFormat="1" x14ac:dyDescent="0.25">
      <c r="C17" s="22"/>
      <c r="D17" s="22"/>
      <c r="E17" s="22"/>
      <c r="F17" s="22"/>
      <c r="G17" s="22"/>
      <c r="H17" s="22"/>
      <c r="I17" s="22"/>
      <c r="J17" s="22"/>
      <c r="K17" s="22"/>
      <c r="L17" s="22"/>
      <c r="M17" s="22"/>
      <c r="N17" s="22"/>
      <c r="O17" s="22"/>
      <c r="P17" s="22"/>
      <c r="Q17" s="22"/>
      <c r="R17" s="22"/>
      <c r="S17" s="22"/>
      <c r="BZ17"/>
      <c r="CA17"/>
      <c r="CB17"/>
    </row>
    <row r="18" spans="1:80" s="1" customFormat="1" ht="75" x14ac:dyDescent="0.25">
      <c r="A18" s="2" t="s">
        <v>0</v>
      </c>
      <c r="B18" s="2" t="s">
        <v>1</v>
      </c>
      <c r="C18" s="10" t="s">
        <v>15</v>
      </c>
      <c r="D18" s="10" t="s">
        <v>16</v>
      </c>
      <c r="E18" s="10" t="s">
        <v>17</v>
      </c>
      <c r="F18" s="10" t="s">
        <v>18</v>
      </c>
      <c r="G18" s="10" t="s">
        <v>19</v>
      </c>
      <c r="H18" s="10" t="s">
        <v>20</v>
      </c>
      <c r="I18" s="10" t="s">
        <v>21</v>
      </c>
      <c r="J18" s="10" t="s">
        <v>22</v>
      </c>
      <c r="K18" s="10" t="s">
        <v>23</v>
      </c>
      <c r="L18" s="10" t="s">
        <v>24</v>
      </c>
      <c r="M18" s="10" t="s">
        <v>25</v>
      </c>
      <c r="N18" s="10" t="s">
        <v>26</v>
      </c>
      <c r="O18" s="10" t="s">
        <v>27</v>
      </c>
      <c r="P18" s="10" t="s">
        <v>28</v>
      </c>
      <c r="Q18" s="10" t="s">
        <v>29</v>
      </c>
      <c r="R18" s="10" t="s">
        <v>30</v>
      </c>
      <c r="S18" s="10" t="s">
        <v>31</v>
      </c>
      <c r="T18" s="2" t="s">
        <v>32</v>
      </c>
      <c r="U18" s="2" t="s">
        <v>33</v>
      </c>
      <c r="V18" s="2" t="s">
        <v>34</v>
      </c>
      <c r="W18" s="2" t="s">
        <v>35</v>
      </c>
      <c r="X18" s="2" t="s">
        <v>36</v>
      </c>
      <c r="Y18" s="2" t="s">
        <v>37</v>
      </c>
      <c r="BZ18"/>
      <c r="CA18"/>
      <c r="CB18"/>
    </row>
    <row r="19" spans="1:80" s="1" customFormat="1" x14ac:dyDescent="0.25">
      <c r="A19" s="3" t="s">
        <v>2</v>
      </c>
      <c r="B19" s="4">
        <v>3717</v>
      </c>
      <c r="C19" s="31">
        <v>1.3182674199623353E-2</v>
      </c>
      <c r="D19" s="31">
        <v>1.0761366693570083E-2</v>
      </c>
      <c r="E19" s="31">
        <v>5.5959106806564435E-2</v>
      </c>
      <c r="F19" s="31">
        <v>5.9994619316653217E-2</v>
      </c>
      <c r="G19" s="31">
        <v>2.5827280064568199E-2</v>
      </c>
      <c r="H19" s="31">
        <v>1.8832391713747645E-2</v>
      </c>
      <c r="I19" s="31">
        <v>3.2822168415388757E-2</v>
      </c>
      <c r="J19" s="31">
        <v>7.7481840193704604E-2</v>
      </c>
      <c r="K19" s="31">
        <v>0.16626311541565778</v>
      </c>
      <c r="L19" s="31">
        <v>1.9639494215765402E-2</v>
      </c>
      <c r="M19" s="31">
        <v>4.6004842615012108E-2</v>
      </c>
      <c r="N19" s="31">
        <v>1.7218186709712133E-2</v>
      </c>
      <c r="O19" s="31">
        <v>1.7487220877051384E-2</v>
      </c>
      <c r="P19" s="31">
        <v>0.12859833198816251</v>
      </c>
      <c r="Q19" s="31">
        <v>8.6090933548560664E-3</v>
      </c>
      <c r="R19" s="31">
        <v>6.9948883508205537E-2</v>
      </c>
      <c r="S19" s="31">
        <v>1.91014258810869E-2</v>
      </c>
      <c r="T19" s="5">
        <v>1.425881086898036E-2</v>
      </c>
      <c r="U19" s="5">
        <v>3.1476997578692496E-2</v>
      </c>
      <c r="V19" s="5">
        <v>5.7035243475921441E-2</v>
      </c>
      <c r="W19" s="5">
        <v>5.6766209308582193E-2</v>
      </c>
      <c r="X19" s="5">
        <v>2.3405972558514933E-2</v>
      </c>
      <c r="Y19" s="5">
        <v>2.9324724239978478E-2</v>
      </c>
      <c r="BZ19"/>
      <c r="CA19"/>
      <c r="CB19"/>
    </row>
    <row r="20" spans="1:80" x14ac:dyDescent="0.25">
      <c r="A20" s="1"/>
      <c r="B20" s="7"/>
      <c r="C20" s="32"/>
      <c r="D20" s="32"/>
      <c r="E20" s="32"/>
      <c r="F20" s="32"/>
      <c r="G20" s="32"/>
      <c r="H20" s="32"/>
      <c r="I20" s="32"/>
      <c r="J20" s="32"/>
      <c r="K20" s="32"/>
      <c r="L20" s="32"/>
      <c r="M20" s="32"/>
      <c r="N20" s="32"/>
      <c r="O20" s="32"/>
      <c r="P20" s="32"/>
      <c r="Q20" s="32"/>
      <c r="R20" s="32"/>
      <c r="S20" s="32"/>
      <c r="T20" s="8"/>
      <c r="U20" s="8"/>
      <c r="V20" s="8"/>
      <c r="W20" s="8"/>
      <c r="X20" s="8"/>
      <c r="Y20" s="8"/>
    </row>
    <row r="21" spans="1:80" x14ac:dyDescent="0.25">
      <c r="A21" s="1"/>
      <c r="B21" s="1"/>
      <c r="C21" s="22"/>
      <c r="D21" s="22"/>
      <c r="E21" s="22"/>
      <c r="F21" s="22"/>
      <c r="G21" s="22"/>
      <c r="H21" s="22"/>
      <c r="I21" s="22"/>
      <c r="J21" s="22"/>
      <c r="K21" s="22"/>
      <c r="L21" s="22"/>
      <c r="M21" s="22"/>
      <c r="N21" s="22"/>
      <c r="O21" s="22"/>
      <c r="P21" s="22"/>
      <c r="Q21" s="22"/>
      <c r="R21" s="22"/>
      <c r="S21" s="22"/>
      <c r="T21" s="1"/>
      <c r="U21" s="1"/>
      <c r="V21" s="1"/>
      <c r="W21" s="1"/>
      <c r="X21" s="1"/>
      <c r="Y21" s="1"/>
    </row>
    <row r="22" spans="1:80" x14ac:dyDescent="0.25">
      <c r="A22" s="1" t="s">
        <v>38</v>
      </c>
      <c r="B22" s="1"/>
      <c r="C22" s="22"/>
      <c r="D22" s="22"/>
      <c r="E22" s="22"/>
      <c r="F22" s="22"/>
      <c r="G22" s="22"/>
      <c r="H22" s="22"/>
      <c r="I22" s="22"/>
      <c r="J22" s="22"/>
      <c r="K22" s="22"/>
      <c r="L22" s="22"/>
      <c r="M22" s="22"/>
      <c r="N22" s="22"/>
      <c r="O22" s="22"/>
      <c r="P22" s="22"/>
      <c r="Q22" s="22"/>
      <c r="R22" s="22"/>
      <c r="S22" s="22"/>
      <c r="T22" s="1"/>
      <c r="U22" s="1"/>
      <c r="V22" s="1"/>
      <c r="W22" s="1"/>
      <c r="X22" s="1"/>
      <c r="Y22" s="1"/>
    </row>
    <row r="23" spans="1:80" x14ac:dyDescent="0.25">
      <c r="A23" s="1"/>
      <c r="B23" s="1"/>
      <c r="C23" s="22"/>
      <c r="D23" s="22"/>
      <c r="E23" s="22"/>
      <c r="F23" s="22"/>
      <c r="G23" s="22"/>
      <c r="H23" s="22"/>
      <c r="I23" s="22"/>
      <c r="J23" s="22"/>
      <c r="K23" s="22"/>
      <c r="L23" s="22"/>
      <c r="M23" s="22"/>
      <c r="N23" s="22"/>
      <c r="O23" s="22"/>
      <c r="P23" s="22"/>
      <c r="Q23" s="22"/>
      <c r="R23" s="22"/>
      <c r="S23" s="22"/>
      <c r="T23" s="1"/>
      <c r="U23" s="1"/>
      <c r="V23" s="1"/>
      <c r="W23" s="1"/>
      <c r="X23" s="1"/>
      <c r="Y23" s="1"/>
    </row>
    <row r="24" spans="1:80" x14ac:dyDescent="0.25">
      <c r="A24" s="2" t="s">
        <v>0</v>
      </c>
      <c r="B24" s="2" t="s">
        <v>1</v>
      </c>
      <c r="C24" s="10" t="s">
        <v>39</v>
      </c>
      <c r="D24" s="10" t="s">
        <v>40</v>
      </c>
      <c r="E24" s="10" t="s">
        <v>41</v>
      </c>
      <c r="F24" s="10" t="s">
        <v>42</v>
      </c>
      <c r="G24" s="10" t="s">
        <v>43</v>
      </c>
      <c r="H24" s="10" t="s">
        <v>44</v>
      </c>
      <c r="I24" s="10" t="s">
        <v>45</v>
      </c>
      <c r="J24" s="10" t="s">
        <v>46</v>
      </c>
      <c r="K24" s="30"/>
      <c r="L24" s="30"/>
      <c r="M24" s="30"/>
      <c r="N24" s="30"/>
      <c r="O24" s="30"/>
      <c r="P24" s="30"/>
      <c r="Q24" s="30"/>
      <c r="R24" s="30"/>
      <c r="S24" s="30"/>
      <c r="T24" s="9"/>
      <c r="U24" s="9"/>
      <c r="V24" s="9"/>
      <c r="W24" s="9"/>
      <c r="X24" s="9"/>
      <c r="Y24" s="9"/>
      <c r="BY24"/>
    </row>
    <row r="25" spans="1:80" x14ac:dyDescent="0.25">
      <c r="A25" s="3" t="s">
        <v>2</v>
      </c>
      <c r="B25" s="4">
        <v>3523</v>
      </c>
      <c r="C25" s="31">
        <v>0.1319897814362759</v>
      </c>
      <c r="D25" s="31">
        <v>0.1558330967925064</v>
      </c>
      <c r="E25" s="31">
        <v>0.24325858643201817</v>
      </c>
      <c r="F25" s="31">
        <v>0.16207777462390008</v>
      </c>
      <c r="G25" s="31">
        <v>0.1246097076355379</v>
      </c>
      <c r="H25" s="31">
        <v>0.13738291229066138</v>
      </c>
      <c r="I25" s="31">
        <v>2.1572523417541869E-2</v>
      </c>
      <c r="J25" s="31">
        <v>2.3275617371558331E-2</v>
      </c>
      <c r="K25" s="32"/>
      <c r="L25" s="32"/>
      <c r="M25" s="32"/>
      <c r="N25" s="32"/>
      <c r="O25" s="32"/>
      <c r="P25" s="32"/>
      <c r="Q25" s="32"/>
      <c r="R25" s="32"/>
      <c r="S25" s="32"/>
      <c r="T25" s="8"/>
      <c r="U25" s="8"/>
      <c r="V25" s="8"/>
      <c r="W25" s="8"/>
      <c r="X25" s="8"/>
      <c r="Y25" s="8"/>
    </row>
    <row r="26" spans="1:80" s="1" customFormat="1" x14ac:dyDescent="0.25">
      <c r="B26" s="7"/>
      <c r="C26" s="32"/>
      <c r="D26" s="32"/>
      <c r="E26" s="32"/>
      <c r="F26" s="32"/>
      <c r="G26" s="32"/>
      <c r="H26" s="32"/>
      <c r="I26" s="32"/>
      <c r="J26" s="32"/>
      <c r="K26" s="32"/>
      <c r="L26" s="32"/>
      <c r="M26" s="32"/>
      <c r="N26" s="32"/>
      <c r="O26" s="32"/>
      <c r="P26" s="32"/>
      <c r="Q26" s="32"/>
      <c r="R26" s="32"/>
      <c r="S26" s="32"/>
      <c r="T26" s="8"/>
      <c r="U26" s="8"/>
      <c r="V26" s="8"/>
      <c r="W26" s="8"/>
      <c r="X26" s="8"/>
      <c r="Y26" s="8"/>
      <c r="BZ26"/>
      <c r="CA26"/>
      <c r="CB26"/>
    </row>
    <row r="27" spans="1:80" s="1" customFormat="1" x14ac:dyDescent="0.25">
      <c r="C27" s="22"/>
      <c r="D27" s="22"/>
      <c r="E27" s="22"/>
      <c r="F27" s="22"/>
      <c r="G27" s="22"/>
      <c r="H27" s="22"/>
      <c r="I27" s="22"/>
      <c r="J27" s="22"/>
      <c r="K27" s="22"/>
      <c r="L27" s="22"/>
      <c r="M27" s="22"/>
      <c r="N27" s="22"/>
      <c r="O27" s="22"/>
      <c r="P27" s="22"/>
      <c r="Q27" s="22"/>
      <c r="R27" s="22"/>
      <c r="S27" s="22"/>
      <c r="BZ27"/>
      <c r="CA27"/>
      <c r="CB27"/>
    </row>
    <row r="28" spans="1:80" s="1" customFormat="1" x14ac:dyDescent="0.25">
      <c r="A28" s="1" t="s">
        <v>62</v>
      </c>
      <c r="C28" s="22"/>
      <c r="D28" s="22"/>
      <c r="E28" s="22"/>
      <c r="F28" s="22"/>
      <c r="G28" s="22"/>
      <c r="H28" s="22"/>
      <c r="I28" s="22"/>
      <c r="J28" s="22"/>
      <c r="K28" s="22"/>
      <c r="L28" s="22"/>
      <c r="M28" s="22"/>
      <c r="N28" s="22"/>
      <c r="O28" s="22"/>
      <c r="P28" s="22"/>
      <c r="Q28" s="22"/>
      <c r="R28" s="22"/>
      <c r="S28" s="22"/>
      <c r="BZ28"/>
      <c r="CA28"/>
      <c r="CB28"/>
    </row>
    <row r="29" spans="1:80" s="1" customFormat="1" x14ac:dyDescent="0.25">
      <c r="C29" s="22"/>
      <c r="D29" s="22"/>
      <c r="E29" s="22"/>
      <c r="F29" s="22"/>
      <c r="G29" s="22"/>
      <c r="H29" s="22"/>
      <c r="I29" s="22"/>
      <c r="J29" s="22"/>
      <c r="K29" s="22"/>
      <c r="L29" s="22"/>
      <c r="M29" s="22"/>
      <c r="N29" s="22"/>
      <c r="O29" s="22"/>
      <c r="P29" s="22"/>
      <c r="Q29" s="22"/>
      <c r="R29" s="22"/>
      <c r="S29" s="22"/>
      <c r="BZ29"/>
      <c r="CA29"/>
      <c r="CB29"/>
    </row>
    <row r="30" spans="1:80" s="1" customFormat="1" x14ac:dyDescent="0.25">
      <c r="A30" s="2" t="s">
        <v>0</v>
      </c>
      <c r="B30" s="2" t="s">
        <v>1</v>
      </c>
      <c r="C30" s="10" t="s">
        <v>63</v>
      </c>
      <c r="D30" s="10" t="s">
        <v>64</v>
      </c>
      <c r="E30" s="10" t="s">
        <v>65</v>
      </c>
      <c r="F30" s="10" t="s">
        <v>66</v>
      </c>
      <c r="G30" s="10" t="s">
        <v>67</v>
      </c>
      <c r="H30" s="10" t="s">
        <v>68</v>
      </c>
      <c r="I30" s="10" t="s">
        <v>69</v>
      </c>
      <c r="J30" s="30"/>
      <c r="K30" s="30"/>
      <c r="L30" s="30"/>
      <c r="M30" s="30"/>
      <c r="N30" s="30"/>
      <c r="O30" s="30"/>
      <c r="P30" s="30"/>
      <c r="Q30" s="30"/>
      <c r="R30" s="30"/>
      <c r="S30" s="30"/>
      <c r="T30" s="9"/>
      <c r="U30" s="9"/>
      <c r="V30" s="9"/>
      <c r="W30" s="9"/>
      <c r="X30" s="9"/>
      <c r="Y30" s="9"/>
      <c r="BZ30"/>
      <c r="CA30"/>
      <c r="CB30"/>
    </row>
    <row r="31" spans="1:80" s="1" customFormat="1" x14ac:dyDescent="0.25">
      <c r="A31" s="3" t="s">
        <v>2</v>
      </c>
      <c r="B31" s="4">
        <v>2900</v>
      </c>
      <c r="C31" s="31">
        <v>3.3793103448275859E-2</v>
      </c>
      <c r="D31" s="31">
        <v>0.11551724137931034</v>
      </c>
      <c r="E31" s="31">
        <v>0.19413793103448276</v>
      </c>
      <c r="F31" s="31">
        <v>0.28655172413793101</v>
      </c>
      <c r="G31" s="31">
        <v>0.20241379310344829</v>
      </c>
      <c r="H31" s="31">
        <v>6.6896551724137929E-2</v>
      </c>
      <c r="I31" s="31">
        <v>0.10068965517241379</v>
      </c>
      <c r="J31" s="32"/>
      <c r="K31" s="32"/>
      <c r="L31" s="32"/>
      <c r="M31" s="32"/>
      <c r="N31" s="32"/>
      <c r="O31" s="32"/>
      <c r="P31" s="32"/>
      <c r="Q31" s="32"/>
      <c r="R31" s="32"/>
      <c r="S31" s="32"/>
      <c r="T31" s="8"/>
      <c r="U31" s="8"/>
      <c r="V31" s="8"/>
      <c r="W31" s="8"/>
      <c r="X31" s="8"/>
      <c r="Y31" s="8"/>
      <c r="BZ31"/>
      <c r="CA31"/>
      <c r="CB31"/>
    </row>
    <row r="32" spans="1:80" s="1" customFormat="1" x14ac:dyDescent="0.25">
      <c r="A32" s="21"/>
      <c r="B32" s="19"/>
      <c r="C32" s="36"/>
      <c r="D32" s="36"/>
      <c r="E32" s="36"/>
      <c r="F32" s="36"/>
      <c r="G32" s="36"/>
      <c r="H32" s="36"/>
      <c r="I32" s="36"/>
      <c r="J32" s="36"/>
      <c r="K32" s="36"/>
      <c r="L32" s="36"/>
      <c r="M32" s="36"/>
      <c r="N32" s="36"/>
      <c r="O32" s="36"/>
      <c r="P32" s="36"/>
      <c r="Q32" s="36"/>
      <c r="R32" s="36"/>
      <c r="S32" s="36"/>
      <c r="T32" s="20"/>
      <c r="U32" s="20"/>
      <c r="V32" s="20"/>
      <c r="W32" s="20"/>
      <c r="X32" s="20"/>
      <c r="Y32" s="20"/>
    </row>
    <row r="33" spans="1:80" s="1" customFormat="1" x14ac:dyDescent="0.25">
      <c r="C33" s="22"/>
      <c r="D33" s="22"/>
      <c r="E33" s="22"/>
      <c r="F33" s="22"/>
      <c r="G33" s="22"/>
      <c r="H33" s="22"/>
      <c r="I33" s="22"/>
      <c r="J33" s="22"/>
      <c r="K33" s="22"/>
      <c r="L33" s="22"/>
      <c r="M33" s="22"/>
      <c r="N33" s="22"/>
      <c r="O33" s="22"/>
      <c r="P33" s="22"/>
      <c r="Q33" s="22"/>
      <c r="R33" s="22"/>
      <c r="S33" s="22"/>
      <c r="BZ33"/>
      <c r="CA33"/>
      <c r="CB33"/>
    </row>
    <row r="34" spans="1:80" s="1" customFormat="1" x14ac:dyDescent="0.25">
      <c r="A34" s="1" t="s">
        <v>70</v>
      </c>
      <c r="C34" s="22"/>
      <c r="D34" s="22"/>
      <c r="E34" s="22"/>
      <c r="F34" s="22"/>
      <c r="G34" s="22"/>
      <c r="H34" s="22"/>
      <c r="I34" s="22"/>
      <c r="J34" s="22"/>
      <c r="K34" s="22"/>
      <c r="L34" s="22"/>
      <c r="M34" s="22"/>
      <c r="N34" s="22"/>
      <c r="O34" s="22"/>
      <c r="P34" s="22"/>
      <c r="Q34" s="22"/>
      <c r="R34" s="22"/>
      <c r="S34" s="22"/>
      <c r="BZ34"/>
      <c r="CA34"/>
      <c r="CB34"/>
    </row>
    <row r="35" spans="1:80" s="1" customFormat="1" x14ac:dyDescent="0.25">
      <c r="C35" s="22"/>
      <c r="D35" s="22"/>
      <c r="E35" s="22"/>
      <c r="F35" s="22"/>
      <c r="G35" s="22"/>
      <c r="H35" s="22"/>
      <c r="I35" s="22"/>
      <c r="J35" s="22"/>
      <c r="K35" s="22"/>
      <c r="L35" s="22"/>
      <c r="M35" s="22"/>
      <c r="N35" s="22"/>
      <c r="O35" s="22"/>
      <c r="P35" s="22"/>
      <c r="Q35" s="22"/>
      <c r="R35" s="22"/>
      <c r="S35" s="22"/>
      <c r="BZ35"/>
      <c r="CA35"/>
      <c r="CB35"/>
    </row>
    <row r="36" spans="1:80" s="1" customFormat="1" ht="45" x14ac:dyDescent="0.25">
      <c r="A36" s="2" t="s">
        <v>0</v>
      </c>
      <c r="B36" s="2" t="s">
        <v>1</v>
      </c>
      <c r="C36" s="10" t="s">
        <v>71</v>
      </c>
      <c r="D36" s="10" t="s">
        <v>72</v>
      </c>
      <c r="E36" s="10" t="s">
        <v>73</v>
      </c>
      <c r="F36" s="30"/>
      <c r="G36" s="30"/>
      <c r="H36" s="30"/>
      <c r="I36" s="30"/>
      <c r="J36" s="30"/>
      <c r="K36" s="30"/>
      <c r="L36" s="30"/>
      <c r="M36" s="30"/>
      <c r="N36" s="30"/>
      <c r="O36" s="30"/>
      <c r="P36" s="30"/>
      <c r="Q36" s="30"/>
      <c r="R36" s="30"/>
      <c r="S36" s="30"/>
      <c r="T36" s="9"/>
      <c r="U36" s="9"/>
      <c r="V36" s="9"/>
      <c r="W36" s="9"/>
      <c r="X36" s="9"/>
      <c r="Y36" s="9"/>
      <c r="BZ36"/>
      <c r="CA36"/>
      <c r="CB36"/>
    </row>
    <row r="37" spans="1:80" s="1" customFormat="1" x14ac:dyDescent="0.25">
      <c r="A37" s="3" t="s">
        <v>2</v>
      </c>
      <c r="B37" s="4">
        <v>3427</v>
      </c>
      <c r="C37" s="31">
        <v>7.7035307849430995E-2</v>
      </c>
      <c r="D37" s="31">
        <v>0.52786693901371462</v>
      </c>
      <c r="E37" s="31">
        <v>0.39509775313685441</v>
      </c>
      <c r="F37" s="32"/>
      <c r="G37" s="32"/>
      <c r="H37" s="32"/>
      <c r="I37" s="32"/>
      <c r="J37" s="32"/>
      <c r="K37" s="32"/>
      <c r="L37" s="32"/>
      <c r="M37" s="32"/>
      <c r="N37" s="32"/>
      <c r="O37" s="32"/>
      <c r="P37" s="32"/>
      <c r="Q37" s="32"/>
      <c r="R37" s="32"/>
      <c r="S37" s="32"/>
      <c r="T37" s="8"/>
      <c r="U37" s="8"/>
      <c r="V37" s="8"/>
      <c r="W37" s="8"/>
      <c r="X37" s="8"/>
      <c r="Y37" s="8"/>
      <c r="BZ37"/>
      <c r="CA37"/>
      <c r="CB37"/>
    </row>
    <row r="38" spans="1:80" s="1" customFormat="1" x14ac:dyDescent="0.25">
      <c r="B38" s="7"/>
      <c r="C38" s="32"/>
      <c r="D38" s="32"/>
      <c r="E38" s="32"/>
      <c r="F38" s="32"/>
      <c r="G38" s="32"/>
      <c r="H38" s="32"/>
      <c r="I38" s="32"/>
      <c r="J38" s="32"/>
      <c r="K38" s="32"/>
      <c r="L38" s="32"/>
      <c r="M38" s="32"/>
      <c r="N38" s="32"/>
      <c r="O38" s="32"/>
      <c r="P38" s="32"/>
      <c r="Q38" s="32"/>
      <c r="R38" s="32"/>
      <c r="S38" s="32"/>
      <c r="T38" s="8"/>
      <c r="U38" s="8"/>
      <c r="V38" s="8"/>
      <c r="W38" s="8"/>
      <c r="X38" s="8"/>
      <c r="Y38" s="8"/>
      <c r="BZ38"/>
      <c r="CA38"/>
      <c r="CB38"/>
    </row>
    <row r="39" spans="1:80" s="1" customFormat="1" x14ac:dyDescent="0.25">
      <c r="C39" s="22"/>
      <c r="D39" s="22"/>
      <c r="E39" s="22"/>
      <c r="F39" s="22"/>
      <c r="G39" s="22"/>
      <c r="H39" s="22"/>
      <c r="I39" s="22"/>
      <c r="J39" s="22"/>
      <c r="K39" s="22"/>
      <c r="L39" s="22"/>
      <c r="M39" s="22"/>
      <c r="N39" s="22"/>
      <c r="O39" s="22"/>
      <c r="P39" s="22"/>
      <c r="Q39" s="22"/>
      <c r="R39" s="22"/>
      <c r="S39" s="22"/>
    </row>
    <row r="40" spans="1:80" s="1" customFormat="1" x14ac:dyDescent="0.25">
      <c r="A40" s="1" t="s">
        <v>1020</v>
      </c>
      <c r="C40" s="22"/>
      <c r="D40" s="22"/>
      <c r="E40" s="22"/>
      <c r="F40" s="22"/>
      <c r="G40" s="22"/>
      <c r="H40" s="22"/>
      <c r="I40" s="22"/>
      <c r="J40" s="22"/>
      <c r="K40" s="22"/>
      <c r="L40" s="22"/>
      <c r="M40" s="22"/>
      <c r="N40" s="22"/>
      <c r="O40" s="22"/>
      <c r="P40" s="22"/>
      <c r="Q40" s="22"/>
      <c r="R40" s="22"/>
      <c r="S40" s="22"/>
    </row>
    <row r="41" spans="1:80" s="1" customFormat="1" x14ac:dyDescent="0.25">
      <c r="C41" s="22"/>
      <c r="D41" s="22"/>
      <c r="E41" s="22"/>
      <c r="F41" s="22"/>
      <c r="G41" s="22"/>
      <c r="H41" s="22"/>
      <c r="I41" s="22"/>
      <c r="J41" s="22"/>
      <c r="K41" s="22"/>
      <c r="L41" s="22"/>
      <c r="M41" s="22"/>
      <c r="N41" s="22"/>
      <c r="O41" s="22"/>
      <c r="P41" s="22"/>
      <c r="Q41" s="22"/>
      <c r="R41" s="22"/>
      <c r="S41" s="22"/>
    </row>
    <row r="42" spans="1:80" s="1" customFormat="1" ht="75" x14ac:dyDescent="0.25">
      <c r="A42" s="2" t="s">
        <v>0</v>
      </c>
      <c r="B42" s="2" t="s">
        <v>1</v>
      </c>
      <c r="C42" s="10" t="s">
        <v>1021</v>
      </c>
      <c r="D42" s="10" t="s">
        <v>1022</v>
      </c>
      <c r="E42" s="10" t="s">
        <v>1023</v>
      </c>
      <c r="F42" s="10" t="s">
        <v>1024</v>
      </c>
      <c r="G42" s="10" t="s">
        <v>1025</v>
      </c>
      <c r="H42" s="10" t="s">
        <v>1026</v>
      </c>
      <c r="I42" s="10" t="s">
        <v>1027</v>
      </c>
      <c r="J42" s="10" t="s">
        <v>1028</v>
      </c>
      <c r="K42" s="10" t="s">
        <v>1029</v>
      </c>
      <c r="L42" s="10" t="s">
        <v>1030</v>
      </c>
      <c r="M42" s="10" t="s">
        <v>240</v>
      </c>
      <c r="N42" s="30"/>
      <c r="O42" s="30"/>
      <c r="P42" s="30"/>
      <c r="Q42" s="30"/>
      <c r="R42" s="30"/>
      <c r="S42" s="30"/>
      <c r="T42" s="9"/>
      <c r="U42" s="9"/>
      <c r="V42" s="9"/>
      <c r="W42" s="9"/>
      <c r="X42" s="9"/>
      <c r="Y42" s="9"/>
    </row>
    <row r="43" spans="1:80" s="1" customFormat="1" x14ac:dyDescent="0.25">
      <c r="A43" s="3" t="s">
        <v>2</v>
      </c>
      <c r="B43" s="4">
        <v>455</v>
      </c>
      <c r="C43" s="31">
        <v>0.11648351648351649</v>
      </c>
      <c r="D43" s="31">
        <v>2.4175824175824177E-2</v>
      </c>
      <c r="E43" s="31">
        <v>5.9340659340659338E-2</v>
      </c>
      <c r="F43" s="31">
        <v>8.7912087912087919E-2</v>
      </c>
      <c r="G43" s="31">
        <v>6.5934065934065934E-3</v>
      </c>
      <c r="H43" s="31">
        <v>0.21978021978021978</v>
      </c>
      <c r="I43" s="31">
        <v>1.9780219780219779E-2</v>
      </c>
      <c r="J43" s="31">
        <v>5.4945054945054944E-2</v>
      </c>
      <c r="K43" s="31">
        <v>8.5714285714285715E-2</v>
      </c>
      <c r="L43" s="31">
        <v>1.5384615384615385E-2</v>
      </c>
      <c r="M43" s="31">
        <v>0.3098901098901099</v>
      </c>
      <c r="N43" s="32"/>
      <c r="O43" s="32"/>
      <c r="P43" s="32"/>
      <c r="Q43" s="32"/>
      <c r="R43" s="32"/>
      <c r="S43" s="32"/>
      <c r="T43" s="8"/>
      <c r="U43" s="8"/>
      <c r="V43" s="8"/>
      <c r="W43" s="8"/>
      <c r="X43" s="8"/>
      <c r="Y43" s="8"/>
    </row>
    <row r="44" spans="1:80" s="1" customFormat="1" x14ac:dyDescent="0.25">
      <c r="B44" s="7"/>
      <c r="C44" s="32"/>
      <c r="D44" s="32"/>
      <c r="E44" s="32"/>
      <c r="F44" s="32"/>
      <c r="G44" s="32"/>
      <c r="H44" s="32"/>
      <c r="I44" s="32"/>
      <c r="J44" s="32"/>
      <c r="K44" s="32"/>
      <c r="L44" s="32"/>
      <c r="M44" s="32"/>
      <c r="N44" s="32"/>
      <c r="O44" s="32"/>
      <c r="P44" s="32"/>
      <c r="Q44" s="32"/>
      <c r="R44" s="32"/>
      <c r="S44" s="32"/>
      <c r="T44" s="8"/>
      <c r="U44" s="8"/>
      <c r="V44" s="8"/>
      <c r="W44" s="8"/>
      <c r="X44" s="8"/>
      <c r="Y44" s="8"/>
    </row>
    <row r="45" spans="1:80" s="1" customFormat="1" x14ac:dyDescent="0.25">
      <c r="C45" s="22"/>
      <c r="D45" s="22"/>
      <c r="E45" s="22"/>
      <c r="F45" s="22"/>
      <c r="G45" s="22"/>
      <c r="H45" s="22"/>
      <c r="I45" s="22"/>
      <c r="J45" s="22"/>
      <c r="K45" s="22"/>
      <c r="L45" s="22"/>
      <c r="M45" s="22"/>
      <c r="N45" s="22"/>
      <c r="O45" s="22"/>
      <c r="P45" s="22"/>
      <c r="Q45" s="22"/>
      <c r="R45" s="22"/>
      <c r="S45" s="22"/>
    </row>
    <row r="46" spans="1:80" s="1" customFormat="1" x14ac:dyDescent="0.25">
      <c r="A46" s="1" t="s">
        <v>1031</v>
      </c>
      <c r="C46" s="22"/>
      <c r="D46" s="22"/>
      <c r="E46" s="22"/>
      <c r="F46" s="22"/>
      <c r="G46" s="22"/>
      <c r="H46" s="22"/>
      <c r="I46" s="22"/>
      <c r="J46" s="22"/>
      <c r="K46" s="22"/>
      <c r="L46" s="22"/>
      <c r="M46" s="22"/>
      <c r="N46" s="22"/>
      <c r="O46" s="22"/>
      <c r="P46" s="22"/>
      <c r="Q46" s="22"/>
      <c r="R46" s="22"/>
      <c r="S46" s="22"/>
    </row>
    <row r="47" spans="1:80" s="1" customFormat="1" x14ac:dyDescent="0.25">
      <c r="C47" s="22"/>
      <c r="D47" s="22"/>
      <c r="E47" s="22"/>
      <c r="F47" s="22"/>
      <c r="G47" s="22"/>
      <c r="H47" s="22"/>
      <c r="I47" s="22"/>
      <c r="J47" s="22"/>
      <c r="K47" s="22"/>
      <c r="L47" s="22"/>
      <c r="M47" s="22"/>
      <c r="N47" s="22"/>
      <c r="O47" s="22"/>
      <c r="P47" s="22"/>
      <c r="Q47" s="22"/>
      <c r="R47" s="22"/>
      <c r="S47" s="22"/>
    </row>
    <row r="48" spans="1:80" s="1" customFormat="1" ht="60" x14ac:dyDescent="0.25">
      <c r="A48" s="2" t="s">
        <v>0</v>
      </c>
      <c r="B48" s="2" t="s">
        <v>1</v>
      </c>
      <c r="C48" s="10" t="s">
        <v>1032</v>
      </c>
      <c r="D48" s="10" t="s">
        <v>1033</v>
      </c>
      <c r="E48" s="10" t="s">
        <v>1034</v>
      </c>
      <c r="F48" s="30"/>
      <c r="G48" s="30"/>
      <c r="H48" s="30"/>
      <c r="I48" s="30"/>
      <c r="J48" s="30"/>
      <c r="K48" s="30"/>
      <c r="L48" s="30"/>
      <c r="M48" s="30"/>
      <c r="N48" s="30"/>
      <c r="O48" s="30"/>
      <c r="P48" s="30"/>
      <c r="Q48" s="30"/>
      <c r="R48" s="30"/>
      <c r="S48" s="30"/>
      <c r="T48" s="9"/>
      <c r="U48" s="9"/>
      <c r="V48" s="9"/>
      <c r="W48" s="9"/>
      <c r="X48" s="9"/>
      <c r="Y48" s="9"/>
    </row>
    <row r="49" spans="1:25" s="1" customFormat="1" x14ac:dyDescent="0.25">
      <c r="A49" s="3" t="s">
        <v>2</v>
      </c>
      <c r="B49" s="4">
        <v>69</v>
      </c>
      <c r="C49" s="31">
        <v>0.20289855072463769</v>
      </c>
      <c r="D49" s="31">
        <v>0.66666666666666663</v>
      </c>
      <c r="E49" s="31">
        <v>0.13043478260869565</v>
      </c>
      <c r="F49" s="32"/>
      <c r="G49" s="32"/>
      <c r="H49" s="32"/>
      <c r="I49" s="32"/>
      <c r="J49" s="32"/>
      <c r="K49" s="32"/>
      <c r="L49" s="32"/>
      <c r="M49" s="32"/>
      <c r="N49" s="32"/>
      <c r="O49" s="32"/>
      <c r="P49" s="32"/>
      <c r="Q49" s="32"/>
      <c r="R49" s="32"/>
      <c r="S49" s="32"/>
      <c r="T49" s="8"/>
      <c r="U49" s="8"/>
      <c r="V49" s="8"/>
      <c r="W49" s="8"/>
      <c r="X49" s="8"/>
      <c r="Y49" s="8"/>
    </row>
    <row r="50" spans="1:25" s="1" customFormat="1" x14ac:dyDescent="0.25">
      <c r="B50" s="7"/>
      <c r="C50" s="32"/>
      <c r="D50" s="32"/>
      <c r="E50" s="32"/>
      <c r="F50" s="32"/>
      <c r="G50" s="32"/>
      <c r="H50" s="32"/>
      <c r="I50" s="32"/>
      <c r="J50" s="32"/>
      <c r="K50" s="32"/>
      <c r="L50" s="32"/>
      <c r="M50" s="32"/>
      <c r="N50" s="32"/>
      <c r="O50" s="32"/>
      <c r="P50" s="32"/>
      <c r="Q50" s="32"/>
      <c r="R50" s="32"/>
      <c r="S50" s="32"/>
      <c r="T50" s="8"/>
      <c r="U50" s="8"/>
      <c r="V50" s="8"/>
      <c r="W50" s="8"/>
      <c r="X50" s="8"/>
      <c r="Y50" s="8"/>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x14ac:dyDescent="0.25">
      <c r="A52" s="1" t="s">
        <v>1035</v>
      </c>
      <c r="C52" s="22"/>
      <c r="D52" s="22"/>
      <c r="E52" s="22"/>
      <c r="F52" s="22"/>
      <c r="G52" s="22"/>
      <c r="H52" s="22"/>
      <c r="I52" s="22"/>
      <c r="J52" s="22"/>
      <c r="K52" s="22"/>
      <c r="L52" s="22"/>
      <c r="M52" s="22"/>
      <c r="N52" s="22"/>
      <c r="O52" s="22"/>
      <c r="P52" s="22"/>
      <c r="Q52" s="22"/>
      <c r="R52" s="22"/>
      <c r="S52" s="22"/>
    </row>
    <row r="53" spans="1:25" s="1" customFormat="1" x14ac:dyDescent="0.25">
      <c r="C53" s="22"/>
      <c r="D53" s="22"/>
      <c r="E53" s="22"/>
      <c r="F53" s="22"/>
      <c r="G53" s="22"/>
      <c r="H53" s="22"/>
      <c r="I53" s="22"/>
      <c r="J53" s="22"/>
      <c r="K53" s="22"/>
      <c r="L53" s="22"/>
      <c r="M53" s="22"/>
      <c r="N53" s="22"/>
      <c r="O53" s="22"/>
      <c r="P53" s="22"/>
      <c r="Q53" s="22"/>
      <c r="R53" s="22"/>
      <c r="S53" s="22"/>
    </row>
    <row r="54" spans="1:25" s="1" customFormat="1" x14ac:dyDescent="0.25">
      <c r="A54" s="2" t="s">
        <v>0</v>
      </c>
      <c r="B54" s="2" t="s">
        <v>1</v>
      </c>
      <c r="C54" s="10" t="s">
        <v>1036</v>
      </c>
      <c r="D54" s="10" t="s">
        <v>1037</v>
      </c>
      <c r="E54" s="30"/>
      <c r="F54" s="30"/>
      <c r="G54" s="30"/>
      <c r="H54" s="30"/>
      <c r="I54" s="30"/>
      <c r="J54" s="30"/>
      <c r="K54" s="30"/>
      <c r="L54" s="30"/>
      <c r="M54" s="30"/>
      <c r="N54" s="30"/>
      <c r="O54" s="30"/>
      <c r="P54" s="30"/>
      <c r="Q54" s="30"/>
      <c r="R54" s="30"/>
      <c r="S54" s="30"/>
      <c r="T54" s="9"/>
      <c r="U54" s="9"/>
      <c r="V54" s="9"/>
      <c r="W54" s="9"/>
      <c r="X54" s="9"/>
      <c r="Y54" s="9"/>
    </row>
    <row r="55" spans="1:25" s="1" customFormat="1" x14ac:dyDescent="0.25">
      <c r="A55" s="3" t="s">
        <v>2</v>
      </c>
      <c r="B55" s="4">
        <v>71</v>
      </c>
      <c r="C55" s="31">
        <v>0.53521126760563376</v>
      </c>
      <c r="D55" s="31">
        <v>0.46478873239436619</v>
      </c>
      <c r="E55" s="32"/>
      <c r="F55" s="32"/>
      <c r="G55" s="32"/>
      <c r="H55" s="32"/>
      <c r="I55" s="32"/>
      <c r="J55" s="32"/>
      <c r="K55" s="32"/>
      <c r="L55" s="32"/>
      <c r="M55" s="32"/>
      <c r="N55" s="32"/>
      <c r="O55" s="32"/>
      <c r="P55" s="32"/>
      <c r="Q55" s="32"/>
      <c r="R55" s="32"/>
      <c r="S55" s="32"/>
      <c r="T55" s="8"/>
      <c r="U55" s="8"/>
      <c r="V55" s="8"/>
      <c r="W55" s="8"/>
      <c r="X55" s="8"/>
      <c r="Y55" s="8"/>
    </row>
    <row r="56" spans="1:25" s="1" customFormat="1" x14ac:dyDescent="0.25">
      <c r="B56" s="7"/>
      <c r="C56" s="32"/>
      <c r="D56" s="32"/>
      <c r="E56" s="32"/>
      <c r="F56" s="32"/>
      <c r="G56" s="32"/>
      <c r="H56" s="32"/>
      <c r="I56" s="32"/>
      <c r="J56" s="32"/>
      <c r="K56" s="32"/>
      <c r="L56" s="32"/>
      <c r="M56" s="32"/>
      <c r="N56" s="32"/>
      <c r="O56" s="32"/>
      <c r="P56" s="32"/>
      <c r="Q56" s="32"/>
      <c r="R56" s="32"/>
      <c r="S56" s="32"/>
      <c r="T56" s="8"/>
      <c r="U56" s="8"/>
      <c r="V56" s="8"/>
      <c r="W56" s="8"/>
      <c r="X56" s="8"/>
      <c r="Y56" s="8"/>
    </row>
    <row r="57" spans="1:25" s="1" customFormat="1" x14ac:dyDescent="0.25">
      <c r="C57" s="22"/>
      <c r="D57" s="22"/>
      <c r="E57" s="22"/>
      <c r="F57" s="22"/>
      <c r="G57" s="22"/>
      <c r="H57" s="22"/>
      <c r="I57" s="22"/>
      <c r="J57" s="22"/>
      <c r="K57" s="22"/>
      <c r="L57" s="22"/>
      <c r="M57" s="22"/>
      <c r="N57" s="22"/>
      <c r="O57" s="22"/>
      <c r="P57" s="22"/>
      <c r="Q57" s="22"/>
      <c r="R57" s="22"/>
      <c r="S57" s="22"/>
    </row>
    <row r="58" spans="1:25" s="1" customFormat="1" x14ac:dyDescent="0.25">
      <c r="A58" s="1" t="s">
        <v>1038</v>
      </c>
      <c r="C58" s="22"/>
      <c r="D58" s="22"/>
      <c r="E58" s="22"/>
      <c r="F58" s="22"/>
      <c r="G58" s="22"/>
      <c r="H58" s="22"/>
      <c r="I58" s="22"/>
      <c r="J58" s="22"/>
      <c r="K58" s="22"/>
      <c r="L58" s="22"/>
      <c r="M58" s="22"/>
      <c r="N58" s="22"/>
      <c r="O58" s="22"/>
      <c r="P58" s="22"/>
      <c r="Q58" s="22"/>
      <c r="R58" s="22"/>
      <c r="S58" s="22"/>
    </row>
    <row r="59" spans="1:25" s="1" customFormat="1" x14ac:dyDescent="0.25">
      <c r="C59" s="22"/>
      <c r="D59" s="22"/>
      <c r="E59" s="22"/>
      <c r="F59" s="22"/>
      <c r="G59" s="22"/>
      <c r="H59" s="22"/>
      <c r="I59" s="22"/>
      <c r="J59" s="22"/>
      <c r="K59" s="22"/>
      <c r="L59" s="22"/>
      <c r="M59" s="22"/>
      <c r="N59" s="22"/>
      <c r="O59" s="22"/>
      <c r="P59" s="22"/>
      <c r="Q59" s="22"/>
      <c r="R59" s="22"/>
      <c r="S59" s="22"/>
    </row>
    <row r="60" spans="1:25" s="1" customFormat="1" ht="45" x14ac:dyDescent="0.25">
      <c r="A60" s="2" t="s">
        <v>0</v>
      </c>
      <c r="B60" s="2" t="s">
        <v>1</v>
      </c>
      <c r="C60" s="10" t="s">
        <v>1039</v>
      </c>
      <c r="D60" s="10" t="s">
        <v>1040</v>
      </c>
      <c r="E60" s="10" t="s">
        <v>1041</v>
      </c>
      <c r="F60" s="10" t="s">
        <v>1042</v>
      </c>
      <c r="G60" s="10" t="s">
        <v>1043</v>
      </c>
      <c r="H60" s="30"/>
      <c r="I60" s="30"/>
      <c r="J60" s="30"/>
      <c r="K60" s="30"/>
      <c r="L60" s="30"/>
      <c r="M60" s="30"/>
      <c r="N60" s="30"/>
      <c r="O60" s="30"/>
      <c r="P60" s="30"/>
      <c r="Q60" s="30"/>
      <c r="R60" s="30"/>
      <c r="S60" s="30"/>
      <c r="T60" s="9"/>
      <c r="U60" s="9"/>
      <c r="V60" s="9"/>
      <c r="W60" s="9"/>
      <c r="X60" s="9"/>
      <c r="Y60" s="9"/>
    </row>
    <row r="61" spans="1:25" s="1" customFormat="1" x14ac:dyDescent="0.25">
      <c r="A61" s="3" t="s">
        <v>2</v>
      </c>
      <c r="B61" s="4">
        <v>152</v>
      </c>
      <c r="C61" s="31">
        <v>0.11842105263157894</v>
      </c>
      <c r="D61" s="31">
        <v>5.921052631578947E-2</v>
      </c>
      <c r="E61" s="31">
        <v>9.8684210526315791E-2</v>
      </c>
      <c r="F61" s="31">
        <v>0.21052631578947367</v>
      </c>
      <c r="G61" s="31">
        <v>0.51315789473684215</v>
      </c>
      <c r="H61" s="32"/>
      <c r="I61" s="32"/>
      <c r="J61" s="32"/>
      <c r="K61" s="32"/>
      <c r="L61" s="32"/>
      <c r="M61" s="32"/>
      <c r="N61" s="32"/>
      <c r="O61" s="32"/>
      <c r="P61" s="32"/>
      <c r="Q61" s="32"/>
      <c r="R61" s="32"/>
      <c r="S61" s="32"/>
      <c r="T61" s="8"/>
      <c r="U61" s="8"/>
      <c r="V61" s="8"/>
      <c r="W61" s="8"/>
      <c r="X61" s="8"/>
      <c r="Y61" s="8"/>
    </row>
    <row r="62" spans="1:25" s="1" customFormat="1" x14ac:dyDescent="0.25">
      <c r="B62" s="7"/>
      <c r="C62" s="32"/>
      <c r="D62" s="32"/>
      <c r="E62" s="32"/>
      <c r="F62" s="32"/>
      <c r="G62" s="32"/>
      <c r="H62" s="32"/>
      <c r="I62" s="32"/>
      <c r="J62" s="32"/>
      <c r="K62" s="32"/>
      <c r="L62" s="32"/>
      <c r="M62" s="32"/>
      <c r="N62" s="32"/>
      <c r="O62" s="32"/>
      <c r="P62" s="32"/>
      <c r="Q62" s="32"/>
      <c r="R62" s="32"/>
      <c r="S62" s="32"/>
      <c r="T62" s="8"/>
      <c r="U62" s="8"/>
      <c r="V62" s="8"/>
      <c r="W62" s="8"/>
      <c r="X62" s="8"/>
      <c r="Y62" s="8"/>
    </row>
    <row r="63" spans="1:25" s="1" customFormat="1" x14ac:dyDescent="0.25">
      <c r="C63" s="22"/>
      <c r="D63" s="22"/>
      <c r="E63" s="22"/>
      <c r="F63" s="22"/>
      <c r="G63" s="22"/>
      <c r="H63" s="22"/>
      <c r="I63" s="22"/>
      <c r="J63" s="22"/>
      <c r="K63" s="22"/>
      <c r="L63" s="22"/>
      <c r="M63" s="22"/>
      <c r="N63" s="22"/>
      <c r="O63" s="22"/>
      <c r="P63" s="22"/>
      <c r="Q63" s="22"/>
      <c r="R63" s="22"/>
      <c r="S63" s="22"/>
    </row>
    <row r="64" spans="1:25" s="1" customFormat="1" x14ac:dyDescent="0.25">
      <c r="A64" s="1" t="s">
        <v>1044</v>
      </c>
      <c r="C64" s="22"/>
      <c r="D64" s="22"/>
      <c r="E64" s="22"/>
      <c r="F64" s="22"/>
      <c r="G64" s="22"/>
      <c r="H64" s="22"/>
      <c r="I64" s="22"/>
      <c r="J64" s="22"/>
      <c r="K64" s="22"/>
      <c r="L64" s="22"/>
      <c r="M64" s="22"/>
      <c r="N64" s="22"/>
      <c r="O64" s="22"/>
      <c r="P64" s="22"/>
      <c r="Q64" s="22"/>
      <c r="R64" s="22"/>
      <c r="S64" s="22"/>
    </row>
    <row r="65" spans="1:25" s="1" customFormat="1" x14ac:dyDescent="0.25">
      <c r="C65" s="22"/>
      <c r="D65" s="22"/>
      <c r="E65" s="22"/>
      <c r="F65" s="22"/>
      <c r="G65" s="22"/>
      <c r="H65" s="22"/>
      <c r="I65" s="22"/>
      <c r="J65" s="22"/>
      <c r="K65" s="22"/>
      <c r="L65" s="22"/>
      <c r="M65" s="22"/>
      <c r="N65" s="22"/>
      <c r="O65" s="22"/>
      <c r="P65" s="22"/>
      <c r="Q65" s="22"/>
      <c r="R65" s="22"/>
      <c r="S65" s="22"/>
    </row>
    <row r="66" spans="1:25" s="1" customFormat="1" ht="60" x14ac:dyDescent="0.25">
      <c r="A66" s="2" t="s">
        <v>0</v>
      </c>
      <c r="B66" s="2" t="s">
        <v>1</v>
      </c>
      <c r="C66" s="10" t="s">
        <v>1045</v>
      </c>
      <c r="D66" s="10" t="s">
        <v>1046</v>
      </c>
      <c r="E66" s="10" t="s">
        <v>1047</v>
      </c>
      <c r="F66" s="10" t="s">
        <v>1048</v>
      </c>
      <c r="G66" s="10" t="s">
        <v>1049</v>
      </c>
      <c r="H66" s="10" t="s">
        <v>1050</v>
      </c>
      <c r="I66" s="10" t="s">
        <v>1051</v>
      </c>
      <c r="J66" s="10" t="s">
        <v>1052</v>
      </c>
      <c r="K66" s="10" t="s">
        <v>1053</v>
      </c>
      <c r="L66" s="10" t="s">
        <v>1054</v>
      </c>
      <c r="M66" s="10" t="s">
        <v>1055</v>
      </c>
      <c r="N66" s="10" t="s">
        <v>1056</v>
      </c>
      <c r="O66" s="10" t="s">
        <v>1057</v>
      </c>
      <c r="P66" s="10" t="s">
        <v>1058</v>
      </c>
      <c r="Q66" s="10" t="s">
        <v>240</v>
      </c>
      <c r="T66" s="9"/>
      <c r="U66" s="9"/>
      <c r="V66" s="9"/>
      <c r="W66" s="9"/>
      <c r="X66" s="9"/>
      <c r="Y66" s="9"/>
    </row>
    <row r="67" spans="1:25" s="1" customFormat="1" x14ac:dyDescent="0.25">
      <c r="A67" s="3" t="s">
        <v>2</v>
      </c>
      <c r="B67" s="4">
        <v>120</v>
      </c>
      <c r="C67" s="31">
        <v>0</v>
      </c>
      <c r="D67" s="31">
        <v>8.3333333333333332E-3</v>
      </c>
      <c r="E67" s="31">
        <v>3.3333333333333333E-2</v>
      </c>
      <c r="F67" s="31">
        <v>0.05</v>
      </c>
      <c r="G67" s="31">
        <v>0.13333333333333333</v>
      </c>
      <c r="H67" s="31">
        <v>0.1</v>
      </c>
      <c r="I67" s="31">
        <v>0.10833333333333334</v>
      </c>
      <c r="J67" s="31">
        <v>5.8333333333333334E-2</v>
      </c>
      <c r="K67" s="31">
        <v>6.6666666666666666E-2</v>
      </c>
      <c r="L67" s="31">
        <v>5.8333333333333334E-2</v>
      </c>
      <c r="M67" s="31">
        <v>4.1666666666666664E-2</v>
      </c>
      <c r="N67" s="31">
        <v>5.8333333333333334E-2</v>
      </c>
      <c r="O67" s="31">
        <v>9.166666666666666E-2</v>
      </c>
      <c r="P67" s="31">
        <v>3.3333333333333333E-2</v>
      </c>
      <c r="Q67" s="31">
        <v>0.15833333333333333</v>
      </c>
      <c r="T67" s="8"/>
      <c r="U67" s="8"/>
      <c r="V67" s="8"/>
      <c r="W67" s="8"/>
      <c r="X67" s="8"/>
      <c r="Y67" s="8"/>
    </row>
    <row r="68" spans="1:25" s="1" customFormat="1" x14ac:dyDescent="0.25">
      <c r="A68" s="21"/>
      <c r="B68" s="7"/>
      <c r="C68" s="32"/>
      <c r="D68" s="32"/>
      <c r="E68" s="32"/>
      <c r="F68" s="32"/>
      <c r="G68" s="32"/>
      <c r="H68" s="32"/>
      <c r="I68" s="32"/>
      <c r="J68" s="32"/>
      <c r="K68" s="32"/>
      <c r="L68" s="32"/>
      <c r="M68" s="32"/>
      <c r="N68" s="32"/>
      <c r="O68" s="32"/>
      <c r="P68" s="32"/>
      <c r="Q68" s="32"/>
      <c r="R68" s="32"/>
      <c r="S68" s="32"/>
      <c r="T68" s="8"/>
      <c r="U68" s="8"/>
      <c r="V68" s="8"/>
      <c r="W68" s="8"/>
      <c r="X68" s="8"/>
      <c r="Y68" s="8"/>
    </row>
    <row r="69" spans="1:25" s="1" customFormat="1" x14ac:dyDescent="0.25">
      <c r="C69" s="22"/>
      <c r="D69" s="22"/>
      <c r="E69" s="22"/>
      <c r="F69" s="22"/>
      <c r="G69" s="22"/>
      <c r="H69" s="22"/>
      <c r="I69" s="22"/>
      <c r="J69" s="22"/>
      <c r="K69" s="22"/>
      <c r="L69" s="22"/>
      <c r="M69" s="22"/>
      <c r="N69" s="22"/>
      <c r="O69" s="22"/>
      <c r="P69" s="22"/>
      <c r="Q69" s="22"/>
      <c r="R69" s="22"/>
      <c r="S69" s="22"/>
    </row>
    <row r="70" spans="1:25" s="1" customFormat="1" x14ac:dyDescent="0.25">
      <c r="A70" s="1" t="s">
        <v>1059</v>
      </c>
      <c r="C70" s="22"/>
      <c r="D70" s="22"/>
      <c r="E70" s="22"/>
      <c r="F70" s="22"/>
      <c r="G70" s="22"/>
      <c r="H70" s="22"/>
      <c r="I70" s="22"/>
      <c r="J70" s="22"/>
      <c r="K70" s="22"/>
      <c r="L70" s="22"/>
      <c r="M70" s="22"/>
      <c r="N70" s="22"/>
      <c r="O70" s="22"/>
      <c r="P70" s="22"/>
      <c r="Q70" s="22"/>
      <c r="R70" s="22"/>
      <c r="S70" s="22"/>
    </row>
    <row r="71" spans="1:25" s="1" customFormat="1" x14ac:dyDescent="0.25">
      <c r="C71" s="22"/>
      <c r="D71" s="22"/>
      <c r="E71" s="22"/>
      <c r="F71" s="22"/>
      <c r="G71" s="22"/>
      <c r="H71" s="22"/>
      <c r="I71" s="22"/>
      <c r="J71" s="22"/>
      <c r="K71" s="22"/>
      <c r="L71" s="22"/>
      <c r="M71" s="22"/>
      <c r="N71" s="22"/>
      <c r="O71" s="22"/>
      <c r="P71" s="22"/>
      <c r="Q71" s="22"/>
      <c r="R71" s="22"/>
      <c r="S71" s="22"/>
    </row>
    <row r="72" spans="1:25" s="1" customFormat="1" ht="45" x14ac:dyDescent="0.25">
      <c r="A72" s="2" t="s">
        <v>0</v>
      </c>
      <c r="B72" s="2" t="s">
        <v>1</v>
      </c>
      <c r="C72" s="10" t="s">
        <v>1060</v>
      </c>
      <c r="D72" s="10" t="s">
        <v>1061</v>
      </c>
      <c r="E72" s="10" t="s">
        <v>1062</v>
      </c>
      <c r="F72" s="10" t="s">
        <v>1063</v>
      </c>
      <c r="G72" s="10" t="s">
        <v>1064</v>
      </c>
      <c r="H72" s="10" t="s">
        <v>1065</v>
      </c>
      <c r="I72" s="10" t="s">
        <v>1066</v>
      </c>
      <c r="J72" s="10" t="s">
        <v>1067</v>
      </c>
      <c r="K72" s="10" t="s">
        <v>1068</v>
      </c>
      <c r="L72" s="10" t="s">
        <v>1069</v>
      </c>
      <c r="M72" s="10" t="s">
        <v>1070</v>
      </c>
      <c r="N72" s="10" t="s">
        <v>1071</v>
      </c>
      <c r="O72" s="10" t="s">
        <v>1072</v>
      </c>
      <c r="P72" s="10" t="s">
        <v>1073</v>
      </c>
      <c r="Q72" s="10" t="s">
        <v>1074</v>
      </c>
      <c r="R72" s="10" t="s">
        <v>240</v>
      </c>
      <c r="T72" s="9"/>
      <c r="U72" s="9"/>
      <c r="V72" s="9"/>
      <c r="W72" s="9"/>
      <c r="X72" s="9"/>
      <c r="Y72" s="9"/>
    </row>
    <row r="73" spans="1:25" s="1" customFormat="1" x14ac:dyDescent="0.25">
      <c r="A73" s="3" t="s">
        <v>2</v>
      </c>
      <c r="B73" s="4">
        <v>82</v>
      </c>
      <c r="C73" s="31">
        <v>0.17073170731707318</v>
      </c>
      <c r="D73" s="31">
        <v>4.878048780487805E-2</v>
      </c>
      <c r="E73" s="31">
        <v>1.2195121951219513E-2</v>
      </c>
      <c r="F73" s="31">
        <v>4.878048780487805E-2</v>
      </c>
      <c r="G73" s="31">
        <v>1.2195121951219513E-2</v>
      </c>
      <c r="H73" s="31">
        <v>0.24390243902439024</v>
      </c>
      <c r="I73" s="31">
        <v>0</v>
      </c>
      <c r="J73" s="31">
        <v>0</v>
      </c>
      <c r="K73" s="31">
        <v>4.878048780487805E-2</v>
      </c>
      <c r="L73" s="31">
        <v>6.097560975609756E-2</v>
      </c>
      <c r="M73" s="31">
        <v>0</v>
      </c>
      <c r="N73" s="31">
        <v>0</v>
      </c>
      <c r="O73" s="31">
        <v>4.878048780487805E-2</v>
      </c>
      <c r="P73" s="31">
        <v>4.878048780487805E-2</v>
      </c>
      <c r="Q73" s="31">
        <v>2.4390243902439025E-2</v>
      </c>
      <c r="R73" s="31">
        <v>0.23170731707317074</v>
      </c>
      <c r="T73" s="8"/>
      <c r="U73" s="8"/>
      <c r="V73" s="8"/>
      <c r="W73" s="8"/>
      <c r="X73" s="8"/>
      <c r="Y73" s="8"/>
    </row>
    <row r="74" spans="1:25" s="1" customFormat="1" x14ac:dyDescent="0.25">
      <c r="B74" s="7"/>
      <c r="C74" s="32"/>
      <c r="D74" s="32"/>
      <c r="E74" s="32"/>
      <c r="F74" s="32"/>
      <c r="G74" s="32"/>
      <c r="H74" s="32"/>
      <c r="I74" s="32"/>
      <c r="J74" s="32"/>
      <c r="K74" s="32"/>
      <c r="L74" s="32"/>
      <c r="M74" s="32"/>
      <c r="N74" s="32"/>
      <c r="O74" s="32"/>
      <c r="P74" s="32"/>
      <c r="Q74" s="32"/>
      <c r="R74" s="32"/>
      <c r="S74" s="32"/>
      <c r="T74" s="8"/>
      <c r="U74" s="8"/>
      <c r="V74" s="8"/>
      <c r="W74" s="8"/>
      <c r="X74" s="8"/>
      <c r="Y74" s="8"/>
    </row>
    <row r="75" spans="1:25" s="1" customFormat="1" x14ac:dyDescent="0.25">
      <c r="C75" s="22"/>
      <c r="D75" s="22"/>
      <c r="E75" s="22"/>
      <c r="F75" s="22"/>
      <c r="G75" s="22"/>
      <c r="H75" s="22"/>
      <c r="I75" s="22"/>
      <c r="J75" s="22"/>
      <c r="K75" s="22"/>
      <c r="L75" s="22"/>
      <c r="M75" s="22"/>
      <c r="N75" s="22"/>
      <c r="O75" s="22"/>
      <c r="P75" s="22"/>
      <c r="Q75" s="22"/>
      <c r="R75" s="22"/>
      <c r="S75" s="22"/>
    </row>
    <row r="76" spans="1:25" s="1" customFormat="1" x14ac:dyDescent="0.25">
      <c r="A76" s="1" t="s">
        <v>1075</v>
      </c>
      <c r="C76" s="22"/>
      <c r="D76" s="22"/>
      <c r="E76" s="22"/>
      <c r="F76" s="22"/>
      <c r="G76" s="22"/>
      <c r="H76" s="22"/>
      <c r="I76" s="22"/>
      <c r="J76" s="22"/>
      <c r="K76" s="22"/>
      <c r="L76" s="22"/>
      <c r="M76" s="22"/>
      <c r="N76" s="22"/>
      <c r="O76" s="22"/>
      <c r="P76" s="22"/>
      <c r="Q76" s="22"/>
      <c r="R76" s="22"/>
      <c r="S76" s="22"/>
    </row>
    <row r="77" spans="1:25" s="1" customFormat="1" x14ac:dyDescent="0.25">
      <c r="C77" s="22"/>
      <c r="D77" s="22"/>
      <c r="E77" s="22"/>
      <c r="F77" s="22"/>
      <c r="G77" s="22"/>
      <c r="H77" s="22"/>
      <c r="I77" s="22"/>
      <c r="J77" s="22"/>
      <c r="K77" s="22"/>
      <c r="L77" s="22"/>
      <c r="M77" s="22"/>
      <c r="N77" s="22"/>
      <c r="O77" s="22"/>
      <c r="P77" s="22"/>
      <c r="Q77" s="22"/>
      <c r="R77" s="22"/>
      <c r="S77" s="22"/>
    </row>
    <row r="78" spans="1:25" s="1" customFormat="1" x14ac:dyDescent="0.25">
      <c r="A78" s="2" t="s">
        <v>0</v>
      </c>
      <c r="B78" s="2" t="s">
        <v>1</v>
      </c>
      <c r="C78" s="10" t="s">
        <v>1076</v>
      </c>
      <c r="D78" s="10" t="s">
        <v>1077</v>
      </c>
      <c r="E78" s="10" t="s">
        <v>1078</v>
      </c>
      <c r="F78" s="30"/>
      <c r="G78" s="30"/>
      <c r="H78" s="30"/>
      <c r="I78" s="30"/>
      <c r="J78" s="30"/>
      <c r="K78" s="30"/>
      <c r="L78" s="30"/>
      <c r="M78" s="30"/>
      <c r="N78" s="30"/>
      <c r="O78" s="30"/>
      <c r="P78" s="30"/>
      <c r="Q78" s="30"/>
      <c r="R78" s="30"/>
      <c r="S78" s="30"/>
      <c r="T78" s="9"/>
      <c r="U78" s="9"/>
      <c r="V78" s="9"/>
      <c r="W78" s="9"/>
      <c r="X78" s="9"/>
      <c r="Y78" s="9"/>
    </row>
    <row r="79" spans="1:25" s="1" customFormat="1" x14ac:dyDescent="0.25">
      <c r="A79" s="3" t="s">
        <v>2</v>
      </c>
      <c r="B79" s="4">
        <v>231</v>
      </c>
      <c r="C79" s="31">
        <v>0.31168831168831168</v>
      </c>
      <c r="D79" s="31">
        <v>0.62770562770562766</v>
      </c>
      <c r="E79" s="31">
        <v>6.0606060606060608E-2</v>
      </c>
      <c r="F79" s="32"/>
      <c r="G79" s="32"/>
      <c r="H79" s="32"/>
      <c r="I79" s="32"/>
      <c r="J79" s="32"/>
      <c r="K79" s="32"/>
      <c r="L79" s="32"/>
      <c r="M79" s="32"/>
      <c r="N79" s="32"/>
      <c r="O79" s="32"/>
      <c r="P79" s="32"/>
      <c r="Q79" s="32"/>
      <c r="R79" s="32"/>
      <c r="S79" s="32"/>
      <c r="T79" s="8"/>
      <c r="U79" s="8"/>
      <c r="V79" s="8"/>
      <c r="W79" s="8"/>
      <c r="X79" s="8"/>
      <c r="Y79" s="8"/>
    </row>
    <row r="80" spans="1:25" s="1" customFormat="1" x14ac:dyDescent="0.25">
      <c r="B80" s="7"/>
      <c r="C80" s="32"/>
      <c r="D80" s="32"/>
      <c r="E80" s="32"/>
      <c r="F80" s="32"/>
      <c r="G80" s="32"/>
      <c r="H80" s="32"/>
      <c r="I80" s="32"/>
      <c r="J80" s="32"/>
      <c r="K80" s="32"/>
      <c r="L80" s="32"/>
      <c r="M80" s="32"/>
      <c r="N80" s="32"/>
      <c r="O80" s="32"/>
      <c r="P80" s="32"/>
      <c r="Q80" s="32"/>
      <c r="R80" s="32"/>
      <c r="S80" s="32"/>
      <c r="T80" s="8"/>
      <c r="U80" s="8"/>
      <c r="V80" s="8"/>
      <c r="W80" s="8"/>
      <c r="X80" s="8"/>
      <c r="Y80" s="8"/>
    </row>
    <row r="81" spans="1:25" s="1" customFormat="1" x14ac:dyDescent="0.25">
      <c r="C81" s="22"/>
      <c r="D81" s="22"/>
      <c r="E81" s="22"/>
      <c r="F81" s="22"/>
      <c r="G81" s="22"/>
      <c r="H81" s="22"/>
      <c r="I81" s="22"/>
      <c r="J81" s="22"/>
      <c r="K81" s="22"/>
      <c r="L81" s="22"/>
      <c r="M81" s="22"/>
      <c r="N81" s="22"/>
      <c r="O81" s="22"/>
      <c r="P81" s="22"/>
      <c r="Q81" s="22"/>
      <c r="R81" s="22"/>
      <c r="S81" s="22"/>
    </row>
    <row r="82" spans="1:25" s="1" customFormat="1" x14ac:dyDescent="0.25">
      <c r="A82" s="1" t="s">
        <v>1079</v>
      </c>
      <c r="C82" s="22"/>
      <c r="D82" s="22"/>
      <c r="E82" s="22"/>
      <c r="F82" s="22"/>
      <c r="G82" s="22"/>
      <c r="H82" s="22"/>
      <c r="I82" s="22"/>
      <c r="J82" s="22"/>
      <c r="K82" s="22"/>
      <c r="L82" s="22"/>
      <c r="M82" s="22"/>
      <c r="N82" s="22"/>
      <c r="O82" s="22"/>
      <c r="P82" s="22"/>
      <c r="Q82" s="22"/>
      <c r="R82" s="22"/>
      <c r="S82" s="22"/>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2" t="s">
        <v>0</v>
      </c>
      <c r="B84" s="2" t="s">
        <v>1</v>
      </c>
      <c r="C84" s="10" t="s">
        <v>1080</v>
      </c>
      <c r="D84" s="10" t="s">
        <v>1081</v>
      </c>
      <c r="E84" s="10" t="s">
        <v>34</v>
      </c>
      <c r="F84" s="10" t="s">
        <v>1082</v>
      </c>
      <c r="G84" s="30"/>
      <c r="H84" s="30"/>
      <c r="I84" s="30"/>
      <c r="J84" s="30"/>
      <c r="K84" s="30"/>
      <c r="L84" s="30"/>
      <c r="M84" s="30"/>
      <c r="N84" s="30"/>
      <c r="O84" s="30"/>
      <c r="P84" s="30"/>
      <c r="Q84" s="30"/>
      <c r="R84" s="30"/>
      <c r="S84" s="30"/>
      <c r="T84" s="9"/>
      <c r="U84" s="9"/>
      <c r="V84" s="9"/>
      <c r="W84" s="9"/>
      <c r="X84" s="9"/>
      <c r="Y84" s="9"/>
    </row>
    <row r="85" spans="1:25" s="1" customFormat="1" x14ac:dyDescent="0.25">
      <c r="A85" s="3" t="s">
        <v>2</v>
      </c>
      <c r="B85" s="4">
        <v>49</v>
      </c>
      <c r="C85" s="31">
        <v>0.46938775510204084</v>
      </c>
      <c r="D85" s="31">
        <v>0.10204081632653061</v>
      </c>
      <c r="E85" s="31">
        <v>0.10204081632653061</v>
      </c>
      <c r="F85" s="31">
        <v>0.32653061224489793</v>
      </c>
      <c r="G85" s="32"/>
      <c r="H85" s="32"/>
      <c r="I85" s="32"/>
      <c r="J85" s="32"/>
      <c r="K85" s="32"/>
      <c r="L85" s="32"/>
      <c r="M85" s="32"/>
      <c r="N85" s="32"/>
      <c r="O85" s="32"/>
      <c r="P85" s="32"/>
      <c r="Q85" s="32"/>
      <c r="R85" s="32"/>
      <c r="S85" s="32"/>
      <c r="T85" s="8"/>
      <c r="U85" s="8"/>
      <c r="V85" s="8"/>
      <c r="W85" s="8"/>
      <c r="X85" s="8"/>
      <c r="Y85" s="8"/>
    </row>
    <row r="86" spans="1:25" s="1" customFormat="1" x14ac:dyDescent="0.25">
      <c r="B86" s="7"/>
      <c r="C86" s="32"/>
      <c r="D86" s="32"/>
      <c r="E86" s="32"/>
      <c r="F86" s="32"/>
      <c r="G86" s="32"/>
      <c r="H86" s="32"/>
      <c r="I86" s="32"/>
      <c r="J86" s="32"/>
      <c r="K86" s="32"/>
      <c r="L86" s="32"/>
      <c r="M86" s="32"/>
      <c r="N86" s="32"/>
      <c r="O86" s="32"/>
      <c r="P86" s="32"/>
      <c r="Q86" s="32"/>
      <c r="R86" s="32"/>
      <c r="S86" s="32"/>
      <c r="T86" s="8"/>
      <c r="U86" s="8"/>
      <c r="V86" s="8"/>
      <c r="W86" s="8"/>
      <c r="X86" s="8"/>
      <c r="Y86" s="8"/>
    </row>
    <row r="87" spans="1:25" s="1" customFormat="1" x14ac:dyDescent="0.25">
      <c r="C87" s="22"/>
      <c r="D87" s="22"/>
      <c r="E87" s="22"/>
      <c r="F87" s="22"/>
      <c r="G87" s="22"/>
      <c r="H87" s="22"/>
      <c r="I87" s="22"/>
      <c r="J87" s="22"/>
      <c r="K87" s="22"/>
      <c r="L87" s="22"/>
      <c r="M87" s="22"/>
      <c r="N87" s="22"/>
      <c r="O87" s="22"/>
      <c r="P87" s="22"/>
      <c r="Q87" s="22"/>
      <c r="R87" s="22"/>
      <c r="S87" s="22"/>
    </row>
    <row r="88" spans="1:25" s="1" customFormat="1" x14ac:dyDescent="0.25">
      <c r="A88" s="1" t="s">
        <v>1083</v>
      </c>
      <c r="C88" s="22"/>
      <c r="D88" s="22"/>
      <c r="E88" s="22"/>
      <c r="F88" s="22"/>
      <c r="G88" s="22"/>
      <c r="H88" s="22"/>
      <c r="I88" s="22"/>
      <c r="J88" s="22"/>
      <c r="K88" s="22"/>
      <c r="L88" s="22"/>
      <c r="M88" s="22"/>
      <c r="N88" s="22"/>
      <c r="O88" s="22"/>
      <c r="P88" s="22"/>
      <c r="Q88" s="22"/>
      <c r="R88" s="22"/>
      <c r="S88" s="22"/>
    </row>
    <row r="89" spans="1:25" s="1" customFormat="1" x14ac:dyDescent="0.25">
      <c r="C89" s="22"/>
      <c r="D89" s="22"/>
      <c r="E89" s="22"/>
      <c r="F89" s="22"/>
      <c r="G89" s="22"/>
      <c r="H89" s="22"/>
      <c r="I89" s="22"/>
      <c r="J89" s="22"/>
      <c r="K89" s="22"/>
      <c r="L89" s="22"/>
      <c r="M89" s="22"/>
      <c r="N89" s="22"/>
      <c r="O89" s="22"/>
      <c r="P89" s="22"/>
      <c r="Q89" s="22"/>
      <c r="R89" s="22"/>
      <c r="S89" s="22"/>
    </row>
    <row r="90" spans="1:25" s="1" customFormat="1" ht="45" x14ac:dyDescent="0.25">
      <c r="A90" s="2" t="s">
        <v>0</v>
      </c>
      <c r="B90" s="2" t="s">
        <v>1</v>
      </c>
      <c r="C90" s="10" t="s">
        <v>1084</v>
      </c>
      <c r="D90" s="10" t="s">
        <v>1085</v>
      </c>
      <c r="E90" s="10" t="s">
        <v>1086</v>
      </c>
      <c r="F90" s="10" t="s">
        <v>1087</v>
      </c>
      <c r="G90" s="10" t="s">
        <v>1088</v>
      </c>
      <c r="H90" s="10" t="s">
        <v>1089</v>
      </c>
      <c r="I90" s="10" t="s">
        <v>1090</v>
      </c>
      <c r="J90" s="10" t="s">
        <v>1091</v>
      </c>
      <c r="K90" s="30"/>
      <c r="L90" s="30"/>
      <c r="M90" s="30"/>
      <c r="N90" s="30"/>
      <c r="O90" s="30"/>
      <c r="P90" s="30"/>
      <c r="Q90" s="30"/>
      <c r="R90" s="30"/>
      <c r="S90" s="30"/>
      <c r="T90" s="9"/>
      <c r="U90" s="9"/>
      <c r="V90" s="9"/>
      <c r="W90" s="9"/>
      <c r="X90" s="9"/>
      <c r="Y90" s="9"/>
    </row>
    <row r="91" spans="1:25" s="1" customFormat="1" x14ac:dyDescent="0.25">
      <c r="A91" s="3" t="s">
        <v>2</v>
      </c>
      <c r="B91" s="4">
        <v>81</v>
      </c>
      <c r="C91" s="31">
        <v>0.14814814814814814</v>
      </c>
      <c r="D91" s="31">
        <v>0.22222222222222221</v>
      </c>
      <c r="E91" s="31">
        <v>0.1111111111111111</v>
      </c>
      <c r="F91" s="31">
        <v>6.1728395061728392E-2</v>
      </c>
      <c r="G91" s="31">
        <v>8.6419753086419748E-2</v>
      </c>
      <c r="H91" s="31">
        <v>0.1728395061728395</v>
      </c>
      <c r="I91" s="31">
        <v>6.1728395061728392E-2</v>
      </c>
      <c r="J91" s="31">
        <v>0.13580246913580246</v>
      </c>
      <c r="K91" s="32"/>
      <c r="L91" s="32"/>
      <c r="M91" s="32"/>
      <c r="N91" s="32"/>
      <c r="O91" s="32"/>
      <c r="P91" s="32"/>
      <c r="Q91" s="32"/>
      <c r="R91" s="32"/>
      <c r="S91" s="32"/>
      <c r="T91" s="8"/>
      <c r="U91" s="8"/>
      <c r="V91" s="8"/>
      <c r="W91" s="8"/>
      <c r="X91" s="8"/>
      <c r="Y91" s="8"/>
    </row>
    <row r="92" spans="1:25" s="1" customFormat="1" x14ac:dyDescent="0.25">
      <c r="B92" s="7"/>
      <c r="C92" s="32"/>
      <c r="D92" s="32"/>
      <c r="E92" s="32"/>
      <c r="F92" s="32"/>
      <c r="G92" s="32"/>
      <c r="H92" s="32"/>
      <c r="I92" s="32"/>
      <c r="J92" s="32"/>
      <c r="K92" s="32"/>
      <c r="L92" s="32"/>
      <c r="M92" s="32"/>
      <c r="N92" s="32"/>
      <c r="O92" s="32"/>
      <c r="P92" s="32"/>
      <c r="Q92" s="32"/>
      <c r="R92" s="32"/>
      <c r="S92" s="32"/>
      <c r="T92" s="8"/>
      <c r="U92" s="8"/>
      <c r="V92" s="8"/>
      <c r="W92" s="8"/>
      <c r="X92" s="8"/>
      <c r="Y92" s="8"/>
    </row>
    <row r="93" spans="1:25" s="1" customFormat="1" x14ac:dyDescent="0.25">
      <c r="C93" s="22"/>
      <c r="D93" s="22"/>
      <c r="E93" s="22"/>
      <c r="F93" s="22"/>
      <c r="G93" s="22"/>
      <c r="H93" s="22"/>
      <c r="I93" s="22"/>
      <c r="J93" s="22"/>
      <c r="K93" s="22"/>
      <c r="L93" s="22"/>
      <c r="M93" s="22"/>
      <c r="N93" s="22"/>
      <c r="O93" s="22"/>
      <c r="P93" s="22"/>
      <c r="Q93" s="22"/>
      <c r="R93" s="22"/>
      <c r="S93" s="22"/>
    </row>
    <row r="94" spans="1:25" s="1" customFormat="1" x14ac:dyDescent="0.25">
      <c r="A94" s="1" t="s">
        <v>1092</v>
      </c>
      <c r="C94" s="22"/>
      <c r="D94" s="22"/>
      <c r="E94" s="22"/>
      <c r="F94" s="22"/>
      <c r="G94" s="22"/>
      <c r="H94" s="22"/>
      <c r="I94" s="22"/>
      <c r="J94" s="22"/>
      <c r="K94" s="22"/>
      <c r="L94" s="22"/>
      <c r="M94" s="22"/>
      <c r="N94" s="22"/>
      <c r="O94" s="22"/>
      <c r="P94" s="22"/>
      <c r="Q94" s="22"/>
      <c r="R94" s="22"/>
      <c r="S94" s="22"/>
    </row>
    <row r="95" spans="1:25" s="1" customFormat="1" x14ac:dyDescent="0.25">
      <c r="C95" s="22"/>
      <c r="D95" s="22"/>
      <c r="E95" s="22"/>
      <c r="F95" s="22"/>
      <c r="G95" s="22"/>
      <c r="H95" s="22"/>
      <c r="I95" s="22"/>
      <c r="J95" s="22"/>
      <c r="K95" s="22"/>
      <c r="L95" s="22"/>
      <c r="M95" s="22"/>
      <c r="N95" s="22"/>
      <c r="O95" s="22"/>
      <c r="P95" s="22"/>
      <c r="Q95" s="22"/>
      <c r="R95" s="22"/>
      <c r="S95" s="22"/>
    </row>
    <row r="96" spans="1:25" s="1" customFormat="1" ht="45" x14ac:dyDescent="0.25">
      <c r="A96" s="2" t="s">
        <v>0</v>
      </c>
      <c r="B96" s="2" t="s">
        <v>1</v>
      </c>
      <c r="C96" s="10" t="s">
        <v>1093</v>
      </c>
      <c r="D96" s="10" t="s">
        <v>1094</v>
      </c>
      <c r="E96" s="10" t="s">
        <v>1095</v>
      </c>
      <c r="F96" s="10" t="s">
        <v>1096</v>
      </c>
      <c r="G96" s="10" t="s">
        <v>1097</v>
      </c>
      <c r="H96" s="10" t="s">
        <v>1098</v>
      </c>
      <c r="I96" s="10" t="s">
        <v>1099</v>
      </c>
      <c r="J96" s="10" t="s">
        <v>1100</v>
      </c>
      <c r="K96" s="10" t="s">
        <v>1101</v>
      </c>
      <c r="L96" s="10" t="s">
        <v>240</v>
      </c>
      <c r="M96" s="30"/>
      <c r="N96" s="30"/>
      <c r="O96" s="30"/>
      <c r="P96" s="30"/>
      <c r="Q96" s="30"/>
      <c r="R96" s="30"/>
      <c r="S96" s="30"/>
      <c r="T96" s="9"/>
      <c r="U96" s="9"/>
      <c r="V96" s="9"/>
      <c r="W96" s="9"/>
      <c r="X96" s="9"/>
      <c r="Y96" s="9"/>
    </row>
    <row r="97" spans="1:25" s="1" customFormat="1" x14ac:dyDescent="0.25">
      <c r="A97" s="3" t="s">
        <v>2</v>
      </c>
      <c r="B97" s="4">
        <v>282</v>
      </c>
      <c r="C97" s="31">
        <v>0.18085106382978725</v>
      </c>
      <c r="D97" s="31">
        <v>0.45744680851063829</v>
      </c>
      <c r="E97" s="31">
        <v>3.5460992907801421E-2</v>
      </c>
      <c r="F97" s="31">
        <v>6.7375886524822695E-2</v>
      </c>
      <c r="G97" s="31">
        <v>0.12411347517730496</v>
      </c>
      <c r="H97" s="31">
        <v>1.0638297872340425E-2</v>
      </c>
      <c r="I97" s="31">
        <v>4.9645390070921988E-2</v>
      </c>
      <c r="J97" s="31">
        <v>1.7730496453900711E-2</v>
      </c>
      <c r="K97" s="31">
        <v>3.5460992907801418E-3</v>
      </c>
      <c r="L97" s="31">
        <v>5.3191489361702128E-2</v>
      </c>
      <c r="M97" s="32"/>
      <c r="N97" s="32"/>
      <c r="O97" s="32"/>
      <c r="P97" s="32"/>
      <c r="Q97" s="32"/>
      <c r="R97" s="32"/>
      <c r="S97" s="32"/>
      <c r="T97" s="8"/>
      <c r="U97" s="8"/>
      <c r="V97" s="8"/>
      <c r="W97" s="8"/>
      <c r="X97" s="8"/>
      <c r="Y97" s="8"/>
    </row>
    <row r="98" spans="1:25" s="1" customFormat="1" x14ac:dyDescent="0.25">
      <c r="B98" s="7"/>
      <c r="C98" s="32"/>
      <c r="D98" s="32"/>
      <c r="E98" s="32"/>
      <c r="F98" s="32"/>
      <c r="G98" s="32"/>
      <c r="H98" s="32"/>
      <c r="I98" s="32"/>
      <c r="J98" s="32"/>
      <c r="K98" s="32"/>
      <c r="L98" s="32"/>
      <c r="M98" s="32"/>
      <c r="N98" s="32"/>
      <c r="O98" s="32"/>
      <c r="P98" s="32"/>
      <c r="Q98" s="32"/>
      <c r="R98" s="32"/>
      <c r="S98" s="32"/>
      <c r="T98" s="8"/>
      <c r="U98" s="8"/>
      <c r="V98" s="8"/>
      <c r="W98" s="8"/>
      <c r="X98" s="8"/>
      <c r="Y98" s="8"/>
    </row>
    <row r="99" spans="1:25" s="1" customFormat="1" x14ac:dyDescent="0.25">
      <c r="C99" s="22"/>
      <c r="D99" s="22"/>
      <c r="E99" s="22"/>
      <c r="F99" s="22"/>
      <c r="G99" s="22"/>
      <c r="H99" s="22"/>
      <c r="I99" s="22"/>
      <c r="J99" s="22"/>
      <c r="K99" s="22"/>
      <c r="L99" s="22"/>
      <c r="M99" s="22"/>
      <c r="N99" s="22"/>
      <c r="O99" s="22"/>
      <c r="P99" s="22"/>
      <c r="Q99" s="22"/>
      <c r="R99" s="22"/>
      <c r="S99" s="22"/>
    </row>
    <row r="100" spans="1:25" s="1" customFormat="1" x14ac:dyDescent="0.25">
      <c r="A100" s="1" t="s">
        <v>1102</v>
      </c>
      <c r="C100" s="22"/>
      <c r="D100" s="22"/>
      <c r="E100" s="22"/>
      <c r="F100" s="22"/>
      <c r="G100" s="22"/>
      <c r="H100" s="22"/>
      <c r="I100" s="22"/>
      <c r="J100" s="22"/>
      <c r="K100" s="22"/>
      <c r="L100" s="22"/>
      <c r="M100" s="22"/>
      <c r="N100" s="22"/>
      <c r="O100" s="22"/>
      <c r="P100" s="22"/>
      <c r="Q100" s="22"/>
      <c r="R100" s="22"/>
      <c r="S100" s="22"/>
    </row>
    <row r="101" spans="1:25" s="1" customFormat="1" x14ac:dyDescent="0.25">
      <c r="C101" s="22"/>
      <c r="D101" s="22"/>
      <c r="E101" s="22"/>
      <c r="F101" s="22"/>
      <c r="G101" s="22"/>
      <c r="H101" s="22"/>
      <c r="I101" s="22"/>
      <c r="J101" s="22"/>
      <c r="K101" s="22"/>
      <c r="L101" s="22"/>
      <c r="M101" s="22"/>
      <c r="N101" s="22"/>
      <c r="O101" s="22"/>
      <c r="P101" s="22"/>
      <c r="Q101" s="22"/>
      <c r="R101" s="22"/>
      <c r="S101" s="22"/>
    </row>
    <row r="102" spans="1:25" s="1" customFormat="1" x14ac:dyDescent="0.25">
      <c r="A102" s="2" t="s">
        <v>0</v>
      </c>
      <c r="B102" s="2" t="s">
        <v>1</v>
      </c>
      <c r="C102" s="10" t="s">
        <v>63</v>
      </c>
      <c r="D102" s="10" t="s">
        <v>1103</v>
      </c>
      <c r="E102" s="10" t="s">
        <v>68</v>
      </c>
      <c r="F102" s="10" t="s">
        <v>1104</v>
      </c>
      <c r="G102" s="10" t="s">
        <v>1105</v>
      </c>
      <c r="H102" s="30"/>
      <c r="I102" s="30"/>
      <c r="J102" s="30"/>
      <c r="K102" s="30"/>
      <c r="L102" s="30"/>
      <c r="M102" s="30"/>
      <c r="N102" s="30"/>
      <c r="O102" s="30"/>
      <c r="P102" s="30"/>
      <c r="Q102" s="30"/>
      <c r="R102" s="30"/>
      <c r="S102" s="30"/>
      <c r="T102" s="9"/>
      <c r="U102" s="9"/>
      <c r="V102" s="9"/>
      <c r="W102" s="9"/>
      <c r="X102" s="9"/>
      <c r="Y102" s="9"/>
    </row>
    <row r="103" spans="1:25" s="1" customFormat="1" x14ac:dyDescent="0.25">
      <c r="A103" s="3" t="s">
        <v>2</v>
      </c>
      <c r="B103" s="4">
        <v>256</v>
      </c>
      <c r="C103" s="31">
        <v>0</v>
      </c>
      <c r="D103" s="31">
        <v>0.32421875</v>
      </c>
      <c r="E103" s="31">
        <v>0.15625</v>
      </c>
      <c r="F103" s="31">
        <v>0.50390625</v>
      </c>
      <c r="G103" s="31">
        <v>1.5625E-2</v>
      </c>
      <c r="H103" s="32"/>
      <c r="I103" s="32"/>
      <c r="J103" s="32"/>
      <c r="K103" s="32"/>
      <c r="L103" s="32"/>
      <c r="M103" s="32"/>
      <c r="N103" s="32"/>
      <c r="O103" s="32"/>
      <c r="P103" s="32"/>
      <c r="Q103" s="32"/>
      <c r="R103" s="32"/>
      <c r="S103" s="32"/>
      <c r="T103" s="8"/>
      <c r="U103" s="8"/>
      <c r="V103" s="8"/>
      <c r="W103" s="8"/>
      <c r="X103" s="8"/>
      <c r="Y103" s="8"/>
    </row>
    <row r="104" spans="1:25" s="1" customFormat="1" x14ac:dyDescent="0.25">
      <c r="B104" s="7"/>
      <c r="C104" s="32"/>
      <c r="D104" s="32"/>
      <c r="E104" s="32"/>
      <c r="F104" s="32"/>
      <c r="G104" s="32"/>
      <c r="H104" s="32"/>
      <c r="I104" s="32"/>
      <c r="J104" s="32"/>
      <c r="K104" s="32"/>
      <c r="L104" s="32"/>
      <c r="M104" s="32"/>
      <c r="N104" s="32"/>
      <c r="O104" s="32"/>
      <c r="P104" s="32"/>
      <c r="Q104" s="32"/>
      <c r="R104" s="32"/>
      <c r="S104" s="32"/>
      <c r="T104" s="8"/>
      <c r="U104" s="8"/>
      <c r="V104" s="8"/>
      <c r="W104" s="8"/>
      <c r="X104" s="8"/>
      <c r="Y104" s="8"/>
    </row>
    <row r="105" spans="1:25" x14ac:dyDescent="0.25">
      <c r="A105" s="1"/>
      <c r="B105" s="1"/>
      <c r="C105" s="22"/>
      <c r="D105" s="22"/>
      <c r="E105" s="22"/>
      <c r="F105" s="22"/>
      <c r="G105" s="22"/>
      <c r="H105" s="22"/>
      <c r="I105" s="22"/>
      <c r="J105" s="22"/>
      <c r="K105" s="22"/>
      <c r="L105" s="22"/>
      <c r="M105" s="22"/>
      <c r="N105" s="22"/>
      <c r="O105" s="22"/>
      <c r="P105" s="22"/>
      <c r="Q105" s="22"/>
      <c r="R105" s="22"/>
      <c r="S105" s="22"/>
      <c r="T105" s="1"/>
      <c r="U105" s="1"/>
      <c r="V105" s="1"/>
      <c r="W105" s="1"/>
      <c r="X105" s="1"/>
      <c r="Y105" s="1"/>
    </row>
    <row r="106" spans="1:25" x14ac:dyDescent="0.25">
      <c r="A106" s="1" t="s">
        <v>1106</v>
      </c>
      <c r="B106" s="1"/>
      <c r="C106" s="22"/>
      <c r="D106" s="22"/>
      <c r="E106" s="22"/>
      <c r="F106" s="22"/>
      <c r="G106" s="22"/>
      <c r="H106" s="22"/>
      <c r="I106" s="22"/>
      <c r="J106" s="22"/>
      <c r="K106" s="22"/>
      <c r="L106" s="22"/>
      <c r="M106" s="22"/>
      <c r="N106" s="22"/>
      <c r="O106" s="22"/>
      <c r="P106" s="22"/>
      <c r="Q106" s="22"/>
      <c r="R106" s="22"/>
      <c r="S106" s="22"/>
      <c r="T106" s="1"/>
      <c r="U106" s="1"/>
      <c r="V106" s="1"/>
      <c r="W106" s="1"/>
      <c r="X106" s="1"/>
      <c r="Y106" s="1"/>
    </row>
    <row r="107" spans="1:25" x14ac:dyDescent="0.25">
      <c r="A107" s="1"/>
      <c r="B107" s="1"/>
      <c r="C107" s="22"/>
      <c r="D107" s="22"/>
      <c r="E107" s="22"/>
      <c r="F107" s="22"/>
      <c r="G107" s="22"/>
      <c r="H107" s="22"/>
      <c r="I107" s="22"/>
      <c r="J107" s="22"/>
      <c r="K107" s="22"/>
      <c r="L107" s="22"/>
      <c r="M107" s="22"/>
      <c r="N107" s="22"/>
      <c r="O107" s="22"/>
      <c r="P107" s="22"/>
      <c r="Q107" s="22"/>
      <c r="R107" s="22"/>
      <c r="S107" s="22"/>
      <c r="T107" s="1"/>
      <c r="U107" s="1"/>
      <c r="V107" s="1"/>
      <c r="W107" s="1"/>
      <c r="X107" s="1"/>
      <c r="Y107" s="1"/>
    </row>
    <row r="108" spans="1:25" ht="60" x14ac:dyDescent="0.25">
      <c r="A108" s="2" t="s">
        <v>0</v>
      </c>
      <c r="B108" s="2" t="s">
        <v>1</v>
      </c>
      <c r="C108" s="10" t="s">
        <v>1107</v>
      </c>
      <c r="D108" s="10" t="s">
        <v>1108</v>
      </c>
      <c r="E108" s="10" t="s">
        <v>1109</v>
      </c>
      <c r="F108" s="10" t="s">
        <v>1110</v>
      </c>
      <c r="G108" s="10" t="s">
        <v>1111</v>
      </c>
      <c r="H108" s="10" t="s">
        <v>1112</v>
      </c>
      <c r="I108" s="10" t="s">
        <v>1113</v>
      </c>
      <c r="J108" s="10" t="s">
        <v>1114</v>
      </c>
      <c r="K108" s="10" t="s">
        <v>1115</v>
      </c>
      <c r="L108" s="10" t="s">
        <v>1116</v>
      </c>
      <c r="M108" s="10" t="s">
        <v>1117</v>
      </c>
      <c r="N108" s="10" t="s">
        <v>1118</v>
      </c>
      <c r="O108" s="10" t="s">
        <v>1119</v>
      </c>
      <c r="P108" s="10" t="s">
        <v>1120</v>
      </c>
      <c r="Q108" s="10" t="s">
        <v>1121</v>
      </c>
      <c r="R108" s="30"/>
      <c r="S108" s="30"/>
      <c r="T108" s="9"/>
      <c r="U108" s="9"/>
      <c r="V108" s="9"/>
      <c r="W108" s="9"/>
      <c r="X108" s="9"/>
      <c r="Y108" s="9"/>
    </row>
    <row r="109" spans="1:25" x14ac:dyDescent="0.25">
      <c r="A109" s="3" t="s">
        <v>2</v>
      </c>
      <c r="B109" s="4">
        <v>597</v>
      </c>
      <c r="C109" s="31">
        <v>0.17252931323283083</v>
      </c>
      <c r="D109" s="31">
        <v>0.17252931323283083</v>
      </c>
      <c r="E109" s="31">
        <v>0</v>
      </c>
      <c r="F109" s="31">
        <v>0.14572864321608039</v>
      </c>
      <c r="G109" s="31">
        <v>1.1725293132328308E-2</v>
      </c>
      <c r="H109" s="31">
        <v>5.0251256281407038E-2</v>
      </c>
      <c r="I109" s="31">
        <v>2.1775544388609715E-2</v>
      </c>
      <c r="J109" s="31">
        <v>0.14572864321608039</v>
      </c>
      <c r="K109" s="31">
        <v>5.0251256281407036E-3</v>
      </c>
      <c r="L109" s="31">
        <v>3.350083752093802E-2</v>
      </c>
      <c r="M109" s="31">
        <v>3.3500837520938024E-3</v>
      </c>
      <c r="N109" s="31">
        <v>2.3450586264656615E-2</v>
      </c>
      <c r="O109" s="31">
        <v>3.5175879396984924E-2</v>
      </c>
      <c r="P109" s="31">
        <v>2.0100502512562814E-2</v>
      </c>
      <c r="Q109" s="31">
        <v>0.15912897822445563</v>
      </c>
      <c r="R109" s="32"/>
      <c r="S109" s="32"/>
      <c r="T109" s="8"/>
      <c r="U109" s="8"/>
      <c r="V109" s="8"/>
      <c r="W109" s="8"/>
      <c r="X109" s="8"/>
      <c r="Y109" s="8"/>
    </row>
    <row r="110" spans="1:25" x14ac:dyDescent="0.25">
      <c r="A110" s="1"/>
      <c r="B110" s="7"/>
      <c r="C110" s="32"/>
      <c r="D110" s="32"/>
      <c r="E110" s="32"/>
      <c r="F110" s="32"/>
      <c r="G110" s="32"/>
      <c r="H110" s="32"/>
      <c r="I110" s="32"/>
      <c r="J110" s="32"/>
      <c r="K110" s="32"/>
      <c r="L110" s="32"/>
      <c r="M110" s="32"/>
      <c r="N110" s="32"/>
      <c r="O110" s="32"/>
      <c r="P110" s="32"/>
      <c r="Q110" s="32"/>
      <c r="R110" s="32"/>
      <c r="S110" s="32"/>
      <c r="T110" s="8"/>
      <c r="U110" s="8"/>
      <c r="V110" s="8"/>
      <c r="W110" s="8"/>
      <c r="X110" s="8"/>
      <c r="Y110" s="8"/>
    </row>
    <row r="111" spans="1:25" x14ac:dyDescent="0.25">
      <c r="A111" s="1"/>
      <c r="B111" s="1"/>
      <c r="C111" s="22"/>
      <c r="D111" s="22"/>
      <c r="E111" s="22"/>
      <c r="F111" s="22"/>
      <c r="G111" s="22"/>
      <c r="H111" s="22"/>
      <c r="I111" s="22"/>
      <c r="J111" s="22"/>
      <c r="K111" s="22"/>
      <c r="L111" s="22"/>
      <c r="M111" s="22"/>
      <c r="N111" s="22"/>
      <c r="O111" s="22"/>
      <c r="P111" s="22"/>
      <c r="Q111" s="22"/>
      <c r="R111" s="22"/>
      <c r="S111" s="22"/>
      <c r="T111" s="1"/>
      <c r="U111" s="1"/>
      <c r="V111" s="1"/>
      <c r="W111" s="1"/>
      <c r="X111" s="1"/>
      <c r="Y111" s="1"/>
    </row>
    <row r="112" spans="1:25" x14ac:dyDescent="0.25">
      <c r="A112" s="1" t="s">
        <v>1122</v>
      </c>
      <c r="B112" s="1"/>
      <c r="C112" s="22"/>
      <c r="D112" s="22"/>
      <c r="E112" s="22"/>
      <c r="F112" s="22"/>
      <c r="G112" s="22"/>
      <c r="H112" s="22"/>
      <c r="I112" s="22"/>
      <c r="J112" s="22"/>
      <c r="K112" s="22"/>
      <c r="L112" s="22"/>
      <c r="M112" s="22"/>
      <c r="N112" s="22"/>
      <c r="O112" s="22"/>
      <c r="P112" s="22"/>
      <c r="Q112" s="22"/>
      <c r="R112" s="22"/>
      <c r="S112" s="22"/>
      <c r="T112" s="1"/>
      <c r="U112" s="1"/>
      <c r="V112" s="1"/>
      <c r="W112" s="1"/>
      <c r="X112" s="1"/>
      <c r="Y112" s="1"/>
    </row>
    <row r="113" spans="1:25" x14ac:dyDescent="0.25">
      <c r="A113" s="1"/>
      <c r="B113" s="1"/>
      <c r="C113" s="22"/>
      <c r="D113" s="22"/>
      <c r="E113" s="22"/>
      <c r="F113" s="22"/>
      <c r="G113" s="22"/>
      <c r="H113" s="22"/>
      <c r="I113" s="22"/>
      <c r="J113" s="22"/>
      <c r="K113" s="22"/>
      <c r="L113" s="22"/>
      <c r="M113" s="22"/>
      <c r="N113" s="22"/>
      <c r="O113" s="22"/>
      <c r="P113" s="22"/>
      <c r="Q113" s="22"/>
      <c r="R113" s="22"/>
      <c r="S113" s="22"/>
      <c r="T113" s="1"/>
      <c r="U113" s="1"/>
      <c r="V113" s="1"/>
      <c r="W113" s="1"/>
      <c r="X113" s="1"/>
      <c r="Y113" s="1"/>
    </row>
    <row r="114" spans="1:25" ht="60" x14ac:dyDescent="0.25">
      <c r="A114" s="2" t="s">
        <v>0</v>
      </c>
      <c r="B114" s="2" t="s">
        <v>1</v>
      </c>
      <c r="C114" s="10" t="s">
        <v>1123</v>
      </c>
      <c r="D114" s="10" t="s">
        <v>1124</v>
      </c>
      <c r="E114" s="10" t="s">
        <v>1125</v>
      </c>
      <c r="F114" s="10" t="s">
        <v>1126</v>
      </c>
      <c r="G114" s="10" t="s">
        <v>1127</v>
      </c>
      <c r="H114" s="10" t="s">
        <v>1128</v>
      </c>
      <c r="I114" s="10" t="s">
        <v>1129</v>
      </c>
      <c r="J114" s="10" t="s">
        <v>1130</v>
      </c>
      <c r="K114" s="10" t="s">
        <v>1131</v>
      </c>
      <c r="L114" s="10" t="s">
        <v>1132</v>
      </c>
      <c r="M114" s="10" t="s">
        <v>1133</v>
      </c>
      <c r="N114" s="10" t="s">
        <v>1134</v>
      </c>
      <c r="O114" s="10" t="s">
        <v>1135</v>
      </c>
      <c r="P114" s="30"/>
      <c r="Q114" s="30"/>
      <c r="R114" s="30"/>
      <c r="S114" s="30"/>
      <c r="T114" s="9"/>
      <c r="U114" s="9"/>
      <c r="V114" s="9"/>
      <c r="W114" s="9"/>
      <c r="X114" s="9"/>
      <c r="Y114" s="9"/>
    </row>
    <row r="115" spans="1:25" x14ac:dyDescent="0.25">
      <c r="A115" s="3" t="s">
        <v>2</v>
      </c>
      <c r="B115" s="4">
        <v>280</v>
      </c>
      <c r="C115" s="31">
        <v>0.6428571428571429</v>
      </c>
      <c r="D115" s="31">
        <v>0.13214285714285715</v>
      </c>
      <c r="E115" s="31">
        <v>0.15357142857142858</v>
      </c>
      <c r="F115" s="31">
        <v>0.54642857142857137</v>
      </c>
      <c r="G115" s="31">
        <v>0.5357142857142857</v>
      </c>
      <c r="H115" s="31">
        <v>0.10714285714285714</v>
      </c>
      <c r="I115" s="31">
        <v>6.7857142857142852E-2</v>
      </c>
      <c r="J115" s="31">
        <v>6.7857142857142852E-2</v>
      </c>
      <c r="K115" s="31">
        <v>3.5714285714285712E-2</v>
      </c>
      <c r="L115" s="31">
        <v>7.4999999999999997E-2</v>
      </c>
      <c r="M115" s="31">
        <v>0.18214285714285713</v>
      </c>
      <c r="N115" s="31">
        <v>8.2142857142857142E-2</v>
      </c>
      <c r="O115" s="31">
        <v>9.285714285714286E-2</v>
      </c>
      <c r="P115" s="32"/>
      <c r="Q115" s="32"/>
      <c r="R115" s="32"/>
      <c r="S115" s="32"/>
      <c r="T115" s="8"/>
      <c r="U115" s="8"/>
      <c r="V115" s="8"/>
      <c r="W115" s="8"/>
      <c r="X115" s="8"/>
      <c r="Y115" s="8"/>
    </row>
    <row r="116" spans="1:25" s="1" customFormat="1" x14ac:dyDescent="0.25">
      <c r="C116" s="22"/>
      <c r="D116" s="22"/>
      <c r="E116" s="22"/>
      <c r="F116" s="22"/>
      <c r="G116" s="22"/>
      <c r="H116" s="22"/>
      <c r="I116" s="22"/>
      <c r="J116" s="22"/>
      <c r="K116" s="22"/>
      <c r="L116" s="22"/>
      <c r="M116" s="22"/>
      <c r="N116" s="22"/>
      <c r="O116" s="22"/>
      <c r="P116" s="22"/>
      <c r="Q116" s="22"/>
      <c r="R116" s="22"/>
      <c r="S116" s="22"/>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x14ac:dyDescent="0.25">
      <c r="C120" s="22"/>
      <c r="D120" s="22"/>
      <c r="E120" s="22"/>
      <c r="F120" s="22"/>
      <c r="G120" s="22"/>
      <c r="H120" s="22"/>
      <c r="I120" s="22"/>
      <c r="J120" s="22"/>
      <c r="K120" s="22"/>
      <c r="L120" s="22"/>
      <c r="M120" s="22"/>
      <c r="N120" s="22"/>
      <c r="O120" s="22"/>
      <c r="P120" s="22"/>
      <c r="Q120" s="22"/>
      <c r="R120" s="22"/>
      <c r="S120" s="22"/>
    </row>
    <row r="121" spans="1:25" s="1" customFormat="1" x14ac:dyDescent="0.25">
      <c r="C121" s="22"/>
      <c r="D121" s="22"/>
      <c r="E121" s="22"/>
      <c r="F121" s="22"/>
      <c r="G121" s="22"/>
      <c r="H121" s="22"/>
      <c r="I121" s="22"/>
      <c r="J121" s="22"/>
      <c r="K121" s="22"/>
      <c r="L121" s="22"/>
      <c r="M121" s="22"/>
      <c r="N121" s="22"/>
      <c r="O121" s="22"/>
      <c r="P121" s="22"/>
      <c r="Q121" s="22"/>
      <c r="R121" s="22"/>
      <c r="S121" s="22"/>
    </row>
    <row r="122" spans="1:25" s="1" customFormat="1" x14ac:dyDescent="0.25">
      <c r="C122" s="22"/>
      <c r="D122" s="22"/>
      <c r="E122" s="22"/>
      <c r="F122" s="22"/>
      <c r="G122" s="22"/>
      <c r="H122" s="22"/>
      <c r="I122" s="22"/>
      <c r="J122" s="22"/>
      <c r="K122" s="22"/>
      <c r="L122" s="22"/>
      <c r="M122" s="22"/>
      <c r="N122" s="22"/>
      <c r="O122" s="22"/>
      <c r="P122" s="22"/>
      <c r="Q122" s="22"/>
      <c r="R122" s="22"/>
      <c r="S122" s="22"/>
    </row>
    <row r="123" spans="1:25" s="1" customFormat="1" x14ac:dyDescent="0.25">
      <c r="C123" s="22"/>
      <c r="D123" s="22"/>
      <c r="E123" s="22"/>
      <c r="F123" s="22"/>
      <c r="G123" s="22"/>
      <c r="H123" s="22"/>
      <c r="I123" s="22"/>
      <c r="J123" s="22"/>
      <c r="K123" s="22"/>
      <c r="L123" s="22"/>
      <c r="M123" s="22"/>
      <c r="N123" s="22"/>
      <c r="O123" s="22"/>
      <c r="P123" s="22"/>
      <c r="Q123" s="22"/>
      <c r="R123" s="22"/>
      <c r="S123" s="22"/>
    </row>
    <row r="124" spans="1:25" s="1" customFormat="1" x14ac:dyDescent="0.25">
      <c r="C124" s="22"/>
      <c r="D124" s="22"/>
      <c r="E124" s="22"/>
      <c r="F124" s="22"/>
      <c r="G124" s="22"/>
      <c r="H124" s="22"/>
      <c r="I124" s="22"/>
      <c r="J124" s="22"/>
      <c r="K124" s="22"/>
      <c r="L124" s="22"/>
      <c r="M124" s="22"/>
      <c r="N124" s="22"/>
      <c r="O124" s="22"/>
      <c r="P124" s="22"/>
      <c r="Q124" s="22"/>
      <c r="R124" s="22"/>
      <c r="S124" s="22"/>
    </row>
    <row r="125" spans="1:25" s="1" customFormat="1" x14ac:dyDescent="0.25">
      <c r="C125" s="22"/>
      <c r="D125" s="22"/>
      <c r="E125" s="22"/>
      <c r="F125" s="22"/>
      <c r="G125" s="22"/>
      <c r="H125" s="22"/>
      <c r="I125" s="22"/>
      <c r="J125" s="22"/>
      <c r="K125" s="22"/>
      <c r="L125" s="22"/>
      <c r="M125" s="22"/>
      <c r="N125" s="22"/>
      <c r="O125" s="22"/>
      <c r="P125" s="22"/>
      <c r="Q125" s="22"/>
      <c r="R125" s="22"/>
      <c r="S125" s="22"/>
    </row>
    <row r="126" spans="1:25" s="1" customFormat="1" x14ac:dyDescent="0.25">
      <c r="C126" s="22"/>
      <c r="D126" s="22"/>
      <c r="E126" s="22"/>
      <c r="F126" s="22"/>
      <c r="G126" s="22"/>
      <c r="H126" s="22"/>
      <c r="I126" s="22"/>
      <c r="J126" s="22"/>
      <c r="K126" s="22"/>
      <c r="L126" s="22"/>
      <c r="M126" s="22"/>
      <c r="N126" s="22"/>
      <c r="O126" s="22"/>
      <c r="P126" s="22"/>
      <c r="Q126" s="22"/>
      <c r="R126" s="22"/>
      <c r="S126" s="22"/>
    </row>
    <row r="127" spans="1:25" s="1" customFormat="1" x14ac:dyDescent="0.25">
      <c r="C127" s="22"/>
      <c r="D127" s="22"/>
      <c r="E127" s="22"/>
      <c r="F127" s="22"/>
      <c r="G127" s="22"/>
      <c r="H127" s="22"/>
      <c r="I127" s="22"/>
      <c r="J127" s="22"/>
      <c r="K127" s="22"/>
      <c r="L127" s="22"/>
      <c r="M127" s="22"/>
      <c r="N127" s="22"/>
      <c r="O127" s="22"/>
      <c r="P127" s="22"/>
      <c r="Q127" s="22"/>
      <c r="R127" s="22"/>
      <c r="S127" s="22"/>
    </row>
    <row r="128" spans="1:25" s="1" customFormat="1" x14ac:dyDescent="0.25">
      <c r="C128" s="22"/>
      <c r="D128" s="22"/>
      <c r="E128" s="22"/>
      <c r="F128" s="22"/>
      <c r="G128" s="22"/>
      <c r="H128" s="22"/>
      <c r="I128" s="22"/>
      <c r="J128" s="22"/>
      <c r="K128" s="22"/>
      <c r="L128" s="22"/>
      <c r="M128" s="22"/>
      <c r="N128" s="22"/>
      <c r="O128" s="22"/>
      <c r="P128" s="22"/>
      <c r="Q128" s="22"/>
      <c r="R128" s="22"/>
      <c r="S128" s="22"/>
    </row>
    <row r="129" spans="3:19" s="1" customFormat="1" x14ac:dyDescent="0.25">
      <c r="C129" s="22"/>
      <c r="D129" s="22"/>
      <c r="E129" s="22"/>
      <c r="F129" s="22"/>
      <c r="G129" s="22"/>
      <c r="H129" s="22"/>
      <c r="I129" s="22"/>
      <c r="J129" s="22"/>
      <c r="K129" s="22"/>
      <c r="L129" s="22"/>
      <c r="M129" s="22"/>
      <c r="N129" s="22"/>
      <c r="O129" s="22"/>
      <c r="P129" s="22"/>
      <c r="Q129" s="22"/>
      <c r="R129" s="22"/>
      <c r="S129" s="22"/>
    </row>
    <row r="130" spans="3:19" s="1" customFormat="1" x14ac:dyDescent="0.25">
      <c r="C130" s="22"/>
      <c r="D130" s="22"/>
      <c r="E130" s="22"/>
      <c r="F130" s="22"/>
      <c r="G130" s="22"/>
      <c r="H130" s="22"/>
      <c r="I130" s="22"/>
      <c r="J130" s="22"/>
      <c r="K130" s="22"/>
      <c r="L130" s="22"/>
      <c r="M130" s="22"/>
      <c r="N130" s="22"/>
      <c r="O130" s="22"/>
      <c r="P130" s="22"/>
      <c r="Q130" s="22"/>
      <c r="R130" s="22"/>
      <c r="S130" s="22"/>
    </row>
    <row r="131" spans="3:19" s="1" customFormat="1" x14ac:dyDescent="0.25">
      <c r="C131" s="22"/>
      <c r="D131" s="22"/>
      <c r="E131" s="22"/>
      <c r="F131" s="22"/>
      <c r="G131" s="22"/>
      <c r="H131" s="22"/>
      <c r="I131" s="22"/>
      <c r="J131" s="22"/>
      <c r="K131" s="22"/>
      <c r="L131" s="22"/>
      <c r="M131" s="22"/>
      <c r="N131" s="22"/>
      <c r="O131" s="22"/>
      <c r="P131" s="22"/>
      <c r="Q131" s="22"/>
      <c r="R131" s="22"/>
      <c r="S131" s="22"/>
    </row>
    <row r="132" spans="3:19" s="1" customFormat="1" x14ac:dyDescent="0.25">
      <c r="C132" s="22"/>
      <c r="D132" s="22"/>
      <c r="E132" s="22"/>
      <c r="F132" s="22"/>
      <c r="G132" s="22"/>
      <c r="H132" s="22"/>
      <c r="I132" s="22"/>
      <c r="J132" s="22"/>
      <c r="K132" s="22"/>
      <c r="L132" s="22"/>
      <c r="M132" s="22"/>
      <c r="N132" s="22"/>
      <c r="O132" s="22"/>
      <c r="P132" s="22"/>
      <c r="Q132" s="22"/>
      <c r="R132" s="22"/>
      <c r="S132" s="22"/>
    </row>
    <row r="133" spans="3:19" s="1" customFormat="1" x14ac:dyDescent="0.25">
      <c r="C133" s="22"/>
      <c r="D133" s="22"/>
      <c r="E133" s="22"/>
      <c r="F133" s="22"/>
      <c r="G133" s="22"/>
      <c r="H133" s="22"/>
      <c r="I133" s="22"/>
      <c r="J133" s="22"/>
      <c r="K133" s="22"/>
      <c r="L133" s="22"/>
      <c r="M133" s="22"/>
      <c r="N133" s="22"/>
      <c r="O133" s="22"/>
      <c r="P133" s="22"/>
      <c r="Q133" s="22"/>
      <c r="R133" s="22"/>
      <c r="S133" s="22"/>
    </row>
    <row r="134" spans="3:19" s="1" customFormat="1" x14ac:dyDescent="0.25">
      <c r="C134" s="22"/>
      <c r="D134" s="22"/>
      <c r="E134" s="22"/>
      <c r="F134" s="22"/>
      <c r="G134" s="22"/>
      <c r="H134" s="22"/>
      <c r="I134" s="22"/>
      <c r="J134" s="22"/>
      <c r="K134" s="22"/>
      <c r="L134" s="22"/>
      <c r="M134" s="22"/>
      <c r="N134" s="22"/>
      <c r="O134" s="22"/>
      <c r="P134" s="22"/>
      <c r="Q134" s="22"/>
      <c r="R134" s="22"/>
      <c r="S134" s="22"/>
    </row>
    <row r="135" spans="3:19" s="1" customFormat="1" x14ac:dyDescent="0.25">
      <c r="C135" s="22"/>
      <c r="D135" s="22"/>
      <c r="E135" s="22"/>
      <c r="F135" s="22"/>
      <c r="G135" s="22"/>
      <c r="H135" s="22"/>
      <c r="I135" s="22"/>
      <c r="J135" s="22"/>
      <c r="K135" s="22"/>
      <c r="L135" s="22"/>
      <c r="M135" s="22"/>
      <c r="N135" s="22"/>
      <c r="O135" s="22"/>
      <c r="P135" s="22"/>
      <c r="Q135" s="22"/>
      <c r="R135" s="22"/>
      <c r="S135" s="22"/>
    </row>
    <row r="136" spans="3:19" s="1" customFormat="1" x14ac:dyDescent="0.25">
      <c r="C136" s="22"/>
      <c r="D136" s="22"/>
      <c r="E136" s="22"/>
      <c r="F136" s="22"/>
      <c r="G136" s="22"/>
      <c r="H136" s="22"/>
      <c r="I136" s="22"/>
      <c r="J136" s="22"/>
      <c r="K136" s="22"/>
      <c r="L136" s="22"/>
      <c r="M136" s="22"/>
      <c r="N136" s="22"/>
      <c r="O136" s="22"/>
      <c r="P136" s="22"/>
      <c r="Q136" s="22"/>
      <c r="R136" s="22"/>
      <c r="S136" s="22"/>
    </row>
    <row r="137" spans="3:19" s="1" customFormat="1" x14ac:dyDescent="0.25">
      <c r="C137" s="22"/>
      <c r="D137" s="22"/>
      <c r="E137" s="22"/>
      <c r="F137" s="22"/>
      <c r="G137" s="22"/>
      <c r="H137" s="22"/>
      <c r="I137" s="22"/>
      <c r="J137" s="22"/>
      <c r="K137" s="22"/>
      <c r="L137" s="22"/>
      <c r="M137" s="22"/>
      <c r="N137" s="22"/>
      <c r="O137" s="22"/>
      <c r="P137" s="22"/>
      <c r="Q137" s="22"/>
      <c r="R137" s="22"/>
      <c r="S137" s="2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467F-B83F-4E2F-A147-C95B6FFA49BE}">
  <dimension ref="A1:CB614"/>
  <sheetViews>
    <sheetView zoomScaleNormal="100" workbookViewId="0">
      <pane ySplit="1" topLeftCell="A2" activePane="bottomLeft" state="frozen"/>
      <selection pane="bottomLeft" activeCell="A454" sqref="A454:XFD454"/>
    </sheetView>
  </sheetViews>
  <sheetFormatPr defaultRowHeight="15" x14ac:dyDescent="0.25"/>
  <cols>
    <col min="1" max="1" width="17.42578125" customWidth="1"/>
    <col min="3" max="3" width="22.5703125" style="24" customWidth="1"/>
    <col min="4" max="4" width="13.5703125" style="24" customWidth="1"/>
    <col min="5" max="5" width="31.5703125" style="24" customWidth="1"/>
    <col min="6" max="6" width="15.28515625" style="24" customWidth="1"/>
    <col min="7" max="7" width="19.140625" style="24" customWidth="1"/>
    <col min="8" max="9" width="16" style="24" customWidth="1"/>
    <col min="10" max="10" width="16.7109375" style="24" customWidth="1"/>
    <col min="11" max="11" width="15.140625" style="24" customWidth="1"/>
    <col min="12" max="18" width="11.28515625" style="24" customWidth="1"/>
    <col min="19" max="19" width="26.5703125" style="24" customWidth="1"/>
    <col min="23" max="23" width="26.140625" customWidth="1"/>
    <col min="26" max="77" width="9.140625" style="1"/>
  </cols>
  <sheetData>
    <row r="1" spans="1:80"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c r="BZ15"/>
      <c r="CA15"/>
      <c r="CB15"/>
    </row>
    <row r="16" spans="1:80" s="1" customFormat="1" x14ac:dyDescent="0.25">
      <c r="A16" s="1" t="s">
        <v>47</v>
      </c>
      <c r="C16" s="22"/>
      <c r="D16" s="22"/>
      <c r="E16" s="22"/>
      <c r="F16" s="22"/>
      <c r="G16" s="22"/>
      <c r="H16" s="22"/>
      <c r="I16" s="22"/>
      <c r="J16" s="22"/>
      <c r="K16" s="22"/>
      <c r="L16" s="22"/>
      <c r="M16" s="22"/>
      <c r="N16" s="22"/>
      <c r="O16" s="22"/>
      <c r="P16" s="22"/>
      <c r="Q16" s="22"/>
      <c r="R16" s="22"/>
      <c r="S16" s="22"/>
      <c r="BZ16"/>
      <c r="CA16"/>
      <c r="CB16"/>
    </row>
    <row r="17" spans="1:80" s="1" customFormat="1" x14ac:dyDescent="0.25">
      <c r="C17" s="22"/>
      <c r="D17" s="22"/>
      <c r="E17" s="22"/>
      <c r="F17" s="22"/>
      <c r="G17" s="22"/>
      <c r="H17" s="22"/>
      <c r="I17" s="22"/>
      <c r="J17" s="22"/>
      <c r="K17" s="22"/>
      <c r="L17" s="22"/>
      <c r="M17" s="22"/>
      <c r="N17" s="22"/>
      <c r="O17" s="22"/>
      <c r="P17" s="22"/>
      <c r="Q17" s="22"/>
      <c r="R17" s="22"/>
      <c r="S17" s="22"/>
      <c r="BZ17"/>
      <c r="CA17"/>
      <c r="CB17"/>
    </row>
    <row r="18" spans="1:80" s="1" customFormat="1" x14ac:dyDescent="0.25">
      <c r="A18" s="2" t="s">
        <v>0</v>
      </c>
      <c r="B18" s="2" t="s">
        <v>1</v>
      </c>
      <c r="C18" s="10" t="s">
        <v>48</v>
      </c>
      <c r="D18" s="10" t="s">
        <v>49</v>
      </c>
      <c r="E18" s="10" t="s">
        <v>50</v>
      </c>
      <c r="F18" s="10" t="s">
        <v>51</v>
      </c>
      <c r="G18" s="10" t="s">
        <v>52</v>
      </c>
      <c r="H18" s="10" t="s">
        <v>53</v>
      </c>
      <c r="I18" s="10" t="s">
        <v>54</v>
      </c>
      <c r="J18" s="10" t="s">
        <v>55</v>
      </c>
      <c r="K18" s="30"/>
      <c r="L18" s="30"/>
      <c r="M18" s="30"/>
      <c r="N18" s="30"/>
      <c r="O18" s="30"/>
      <c r="P18" s="30"/>
      <c r="Q18" s="30"/>
      <c r="R18" s="30"/>
      <c r="S18" s="30"/>
      <c r="T18" s="9"/>
      <c r="U18" s="9"/>
      <c r="V18" s="9"/>
      <c r="W18" s="9"/>
      <c r="X18" s="9"/>
      <c r="Y18" s="9"/>
      <c r="BZ18"/>
      <c r="CA18"/>
      <c r="CB18"/>
    </row>
    <row r="19" spans="1:80" s="1" customFormat="1" x14ac:dyDescent="0.25">
      <c r="A19" s="3" t="s">
        <v>2</v>
      </c>
      <c r="B19" s="4">
        <v>3041</v>
      </c>
      <c r="C19" s="31">
        <v>0.12857612627425188</v>
      </c>
      <c r="D19" s="31">
        <v>0.11443604077606051</v>
      </c>
      <c r="E19" s="31">
        <v>0.13350871423873725</v>
      </c>
      <c r="F19" s="31">
        <v>0.18743834265044393</v>
      </c>
      <c r="G19" s="31">
        <v>0.12364353830976653</v>
      </c>
      <c r="H19" s="31">
        <v>0.11575139756658993</v>
      </c>
      <c r="I19" s="31">
        <v>6.8727392305162782E-2</v>
      </c>
      <c r="J19" s="31">
        <v>0.12791844787898718</v>
      </c>
      <c r="K19" s="32"/>
      <c r="L19" s="32"/>
      <c r="M19" s="32"/>
      <c r="N19" s="32"/>
      <c r="O19" s="32"/>
      <c r="P19" s="32"/>
      <c r="Q19" s="32"/>
      <c r="R19" s="32"/>
      <c r="S19" s="32"/>
      <c r="T19" s="8"/>
      <c r="U19" s="8"/>
      <c r="V19" s="8"/>
      <c r="W19" s="8"/>
      <c r="X19" s="8"/>
      <c r="Y19" s="8"/>
      <c r="BZ19"/>
      <c r="CA19"/>
      <c r="CB19"/>
    </row>
    <row r="20" spans="1:80" s="1" customFormat="1" x14ac:dyDescent="0.25">
      <c r="A20" s="6" t="s">
        <v>3</v>
      </c>
      <c r="B20" s="4">
        <v>1053</v>
      </c>
      <c r="C20" s="31">
        <v>0.13105413105413105</v>
      </c>
      <c r="D20" s="31">
        <v>0.12155745489078823</v>
      </c>
      <c r="E20" s="31">
        <v>0.13580246913580246</v>
      </c>
      <c r="F20" s="31">
        <v>0.19088319088319089</v>
      </c>
      <c r="G20" s="31">
        <v>0.11016144349477683</v>
      </c>
      <c r="H20" s="31">
        <v>0.10731244064577398</v>
      </c>
      <c r="I20" s="31">
        <v>6.8376068376068383E-2</v>
      </c>
      <c r="J20" s="31">
        <v>0.13485280151946819</v>
      </c>
      <c r="K20" s="32"/>
      <c r="L20" s="32"/>
      <c r="M20" s="32"/>
      <c r="N20" s="32"/>
      <c r="O20" s="32"/>
      <c r="P20" s="32"/>
      <c r="Q20" s="32"/>
      <c r="R20" s="32"/>
      <c r="S20" s="32"/>
      <c r="T20" s="8"/>
      <c r="U20" s="8"/>
      <c r="V20" s="8"/>
      <c r="W20" s="8"/>
      <c r="X20" s="8"/>
      <c r="Y20" s="8"/>
      <c r="BZ20"/>
      <c r="CA20"/>
      <c r="CB20"/>
    </row>
    <row r="21" spans="1:80" s="1" customFormat="1" x14ac:dyDescent="0.25">
      <c r="A21" s="6" t="s">
        <v>4</v>
      </c>
      <c r="B21" s="4">
        <v>519</v>
      </c>
      <c r="C21" s="31">
        <v>0.1464354527938343</v>
      </c>
      <c r="D21" s="31">
        <v>0.13294797687861271</v>
      </c>
      <c r="E21" s="31">
        <v>0.14450867052023122</v>
      </c>
      <c r="F21" s="31">
        <v>0.19267822736030829</v>
      </c>
      <c r="G21" s="31">
        <v>0.10404624277456648</v>
      </c>
      <c r="H21" s="31">
        <v>0.12138728323699421</v>
      </c>
      <c r="I21" s="31">
        <v>5.2023121387283239E-2</v>
      </c>
      <c r="J21" s="31">
        <v>0.10597302504816955</v>
      </c>
      <c r="K21" s="32"/>
      <c r="L21" s="32"/>
      <c r="M21" s="32"/>
      <c r="N21" s="32"/>
      <c r="O21" s="32"/>
      <c r="P21" s="32"/>
      <c r="Q21" s="32"/>
      <c r="R21" s="32"/>
      <c r="S21" s="32"/>
      <c r="T21" s="8"/>
      <c r="U21" s="8"/>
      <c r="V21" s="8"/>
      <c r="W21" s="8"/>
      <c r="X21" s="8"/>
      <c r="Y21" s="8"/>
      <c r="BZ21"/>
      <c r="CA21"/>
      <c r="CB21"/>
    </row>
    <row r="22" spans="1:80" s="1" customFormat="1" x14ac:dyDescent="0.25">
      <c r="A22" s="6" t="s">
        <v>5</v>
      </c>
      <c r="B22" s="4">
        <v>647</v>
      </c>
      <c r="C22" s="31">
        <v>0.11591962905718702</v>
      </c>
      <c r="D22" s="31">
        <v>8.6553323029366303E-2</v>
      </c>
      <c r="E22" s="31">
        <v>0.11437403400309119</v>
      </c>
      <c r="F22" s="31">
        <v>0.17001545595054096</v>
      </c>
      <c r="G22" s="31">
        <v>0.15455950540958269</v>
      </c>
      <c r="H22" s="31">
        <v>0.12364760432766615</v>
      </c>
      <c r="I22" s="31">
        <v>8.3462132921174659E-2</v>
      </c>
      <c r="J22" s="31">
        <v>0.15146831530139104</v>
      </c>
      <c r="K22" s="32"/>
      <c r="L22" s="32"/>
      <c r="M22" s="32"/>
      <c r="N22" s="32"/>
      <c r="O22" s="32"/>
      <c r="P22" s="32"/>
      <c r="Q22" s="32"/>
      <c r="R22" s="32"/>
      <c r="S22" s="32"/>
      <c r="T22" s="8"/>
      <c r="U22" s="8"/>
      <c r="V22" s="8"/>
      <c r="W22" s="8"/>
      <c r="X22" s="8"/>
      <c r="Y22" s="8"/>
      <c r="BZ22"/>
      <c r="CA22"/>
      <c r="CB22"/>
    </row>
    <row r="23" spans="1:80" s="1" customFormat="1" x14ac:dyDescent="0.25">
      <c r="A23" s="6" t="s">
        <v>6</v>
      </c>
      <c r="B23" s="4">
        <v>322</v>
      </c>
      <c r="C23" s="31">
        <v>0.10559006211180125</v>
      </c>
      <c r="D23" s="31">
        <v>9.627329192546584E-2</v>
      </c>
      <c r="E23" s="31">
        <v>0.12422360248447205</v>
      </c>
      <c r="F23" s="31">
        <v>0.20807453416149069</v>
      </c>
      <c r="G23" s="31">
        <v>0.13664596273291926</v>
      </c>
      <c r="H23" s="31">
        <v>0.12422360248447205</v>
      </c>
      <c r="I23" s="31">
        <v>6.8322981366459631E-2</v>
      </c>
      <c r="J23" s="31">
        <v>0.13664596273291926</v>
      </c>
      <c r="K23" s="32"/>
      <c r="L23" s="32"/>
      <c r="M23" s="32"/>
      <c r="N23" s="32"/>
      <c r="O23" s="32"/>
      <c r="P23" s="32"/>
      <c r="Q23" s="32"/>
      <c r="R23" s="32"/>
      <c r="S23" s="32"/>
      <c r="T23" s="8"/>
      <c r="U23" s="8"/>
      <c r="V23" s="8"/>
      <c r="W23" s="8"/>
      <c r="X23" s="8"/>
      <c r="Y23" s="8"/>
      <c r="BZ23"/>
      <c r="CA23"/>
      <c r="CB23"/>
    </row>
    <row r="24" spans="1:80" s="1" customFormat="1" x14ac:dyDescent="0.25">
      <c r="A24" s="6" t="s">
        <v>7</v>
      </c>
      <c r="B24" s="4">
        <v>500</v>
      </c>
      <c r="C24" s="31">
        <v>0.13600000000000001</v>
      </c>
      <c r="D24" s="31">
        <v>0.128</v>
      </c>
      <c r="E24" s="31">
        <v>0.14799999999999999</v>
      </c>
      <c r="F24" s="31">
        <v>0.184</v>
      </c>
      <c r="G24" s="31">
        <v>0.124</v>
      </c>
      <c r="H24" s="31">
        <v>0.112</v>
      </c>
      <c r="I24" s="31">
        <v>6.8000000000000005E-2</v>
      </c>
      <c r="J24" s="31">
        <v>0.1</v>
      </c>
      <c r="K24" s="32"/>
      <c r="L24" s="32"/>
      <c r="M24" s="32"/>
      <c r="N24" s="32"/>
      <c r="O24" s="32"/>
      <c r="P24" s="32"/>
      <c r="Q24" s="32"/>
      <c r="R24" s="32"/>
      <c r="S24" s="32"/>
      <c r="T24" s="8"/>
      <c r="U24" s="8"/>
      <c r="V24" s="8"/>
      <c r="W24" s="8"/>
      <c r="X24" s="8"/>
      <c r="Y24" s="8"/>
      <c r="BZ24"/>
      <c r="CA24"/>
      <c r="CB24"/>
    </row>
    <row r="25" spans="1:80" s="1" customFormat="1" x14ac:dyDescent="0.25">
      <c r="A25" s="6" t="s">
        <v>8</v>
      </c>
      <c r="B25" s="4">
        <v>1794</v>
      </c>
      <c r="C25" s="31">
        <v>0.13823857302118173</v>
      </c>
      <c r="D25" s="31">
        <v>0.1164994425863991</v>
      </c>
      <c r="E25" s="31">
        <v>0.1326644370122631</v>
      </c>
      <c r="F25" s="31">
        <v>0.17001114827201783</v>
      </c>
      <c r="G25" s="31">
        <v>0.10590858416945373</v>
      </c>
      <c r="H25" s="31">
        <v>0.11984392419175027</v>
      </c>
      <c r="I25" s="31">
        <v>6.5217391304347824E-2</v>
      </c>
      <c r="J25" s="31">
        <v>0.1516164994425864</v>
      </c>
      <c r="K25" s="32"/>
      <c r="L25" s="32"/>
      <c r="M25" s="32"/>
      <c r="N25" s="32"/>
      <c r="O25" s="32"/>
      <c r="P25" s="32"/>
      <c r="Q25" s="32"/>
      <c r="R25" s="32"/>
      <c r="S25" s="32"/>
      <c r="T25" s="8"/>
      <c r="U25" s="8"/>
      <c r="V25" s="8"/>
      <c r="W25" s="8"/>
      <c r="X25" s="8"/>
      <c r="Y25" s="8"/>
      <c r="BZ25"/>
      <c r="CA25"/>
      <c r="CB25"/>
    </row>
    <row r="26" spans="1:80" s="1" customFormat="1" x14ac:dyDescent="0.25">
      <c r="A26" s="6" t="s">
        <v>9</v>
      </c>
      <c r="B26" s="4">
        <v>1201</v>
      </c>
      <c r="C26" s="31">
        <v>0.10907577019150708</v>
      </c>
      <c r="D26" s="31">
        <v>0.10824313072439634</v>
      </c>
      <c r="E26" s="31">
        <v>0.13072439633638636</v>
      </c>
      <c r="F26" s="31">
        <v>0.21565362198168192</v>
      </c>
      <c r="G26" s="31">
        <v>0.15320566194837634</v>
      </c>
      <c r="H26" s="31">
        <v>0.11240632805995004</v>
      </c>
      <c r="I26" s="31">
        <v>7.4104912572855952E-2</v>
      </c>
      <c r="J26" s="31">
        <v>9.6586178184845967E-2</v>
      </c>
      <c r="K26" s="32"/>
      <c r="L26" s="32"/>
      <c r="M26" s="32"/>
      <c r="N26" s="32"/>
      <c r="O26" s="32"/>
      <c r="P26" s="32"/>
      <c r="Q26" s="32"/>
      <c r="R26" s="32"/>
      <c r="S26" s="32"/>
      <c r="T26" s="8"/>
      <c r="U26" s="8"/>
      <c r="V26" s="8"/>
      <c r="W26" s="8"/>
      <c r="X26" s="8"/>
      <c r="Y26" s="8"/>
      <c r="BZ26"/>
      <c r="CA26"/>
      <c r="CB26"/>
    </row>
    <row r="27" spans="1:80" s="1" customFormat="1" x14ac:dyDescent="0.25">
      <c r="A27" s="6" t="s">
        <v>10</v>
      </c>
      <c r="B27" s="4">
        <v>913</v>
      </c>
      <c r="C27" s="31">
        <v>0.28587075575027382</v>
      </c>
      <c r="D27" s="31">
        <v>0.14238773274917854</v>
      </c>
      <c r="E27" s="31">
        <v>0.12376779846659365</v>
      </c>
      <c r="F27" s="31">
        <v>0.15224534501642936</v>
      </c>
      <c r="G27" s="31">
        <v>7.1193866374589271E-2</v>
      </c>
      <c r="H27" s="31">
        <v>8.4337349397590355E-2</v>
      </c>
      <c r="I27" s="31">
        <v>5.8050383351588172E-2</v>
      </c>
      <c r="J27" s="31">
        <v>8.2146768893756841E-2</v>
      </c>
      <c r="K27" s="32"/>
      <c r="L27" s="32"/>
      <c r="M27" s="32"/>
      <c r="N27" s="32"/>
      <c r="O27" s="32"/>
      <c r="P27" s="32"/>
      <c r="Q27" s="32"/>
      <c r="R27" s="32"/>
      <c r="S27" s="32"/>
      <c r="T27" s="8"/>
      <c r="U27" s="8"/>
      <c r="V27" s="8"/>
      <c r="W27" s="8"/>
      <c r="X27" s="8"/>
      <c r="Y27" s="8"/>
      <c r="BZ27"/>
      <c r="CA27"/>
      <c r="CB27"/>
    </row>
    <row r="28" spans="1:80" s="1" customFormat="1" x14ac:dyDescent="0.25">
      <c r="A28" s="6" t="s">
        <v>11</v>
      </c>
      <c r="B28" s="4">
        <v>1221</v>
      </c>
      <c r="C28" s="31">
        <v>7.6167076167076173E-2</v>
      </c>
      <c r="D28" s="31">
        <v>0.11138411138411139</v>
      </c>
      <c r="E28" s="31">
        <v>0.14905814905814907</v>
      </c>
      <c r="F28" s="31">
        <v>0.1981981981981982</v>
      </c>
      <c r="G28" s="31">
        <v>0.13104013104013104</v>
      </c>
      <c r="H28" s="31">
        <v>0.11793611793611794</v>
      </c>
      <c r="I28" s="31">
        <v>7.6986076986076984E-2</v>
      </c>
      <c r="J28" s="31">
        <v>0.13923013923013924</v>
      </c>
      <c r="K28" s="32"/>
      <c r="L28" s="32"/>
      <c r="M28" s="32"/>
      <c r="N28" s="32"/>
      <c r="O28" s="32"/>
      <c r="P28" s="32"/>
      <c r="Q28" s="32"/>
      <c r="R28" s="32"/>
      <c r="S28" s="32"/>
      <c r="T28" s="8"/>
      <c r="U28" s="8"/>
      <c r="V28" s="8"/>
      <c r="W28" s="8"/>
      <c r="X28" s="8"/>
      <c r="Y28" s="8"/>
      <c r="BZ28"/>
      <c r="CA28"/>
      <c r="CB28"/>
    </row>
    <row r="29" spans="1:80" s="1" customFormat="1" x14ac:dyDescent="0.25">
      <c r="A29" s="6" t="s">
        <v>12</v>
      </c>
      <c r="B29" s="4">
        <v>377</v>
      </c>
      <c r="C29" s="31">
        <v>4.5092838196286469E-2</v>
      </c>
      <c r="D29" s="31">
        <v>7.6923076923076927E-2</v>
      </c>
      <c r="E29" s="31">
        <v>0.14323607427055704</v>
      </c>
      <c r="F29" s="31">
        <v>0.19628647214854111</v>
      </c>
      <c r="G29" s="31">
        <v>0.17241379310344829</v>
      </c>
      <c r="H29" s="31">
        <v>0.14323607427055704</v>
      </c>
      <c r="I29" s="31">
        <v>7.4270557029177717E-2</v>
      </c>
      <c r="J29" s="31">
        <v>0.14854111405835543</v>
      </c>
      <c r="K29" s="32"/>
      <c r="L29" s="32"/>
      <c r="M29" s="32"/>
      <c r="N29" s="32"/>
      <c r="O29" s="32"/>
      <c r="P29" s="32"/>
      <c r="Q29" s="32"/>
      <c r="R29" s="32"/>
      <c r="S29" s="32"/>
      <c r="T29" s="8"/>
      <c r="U29" s="8"/>
      <c r="V29" s="8"/>
      <c r="W29" s="8"/>
      <c r="X29" s="8"/>
      <c r="Y29" s="8"/>
      <c r="BZ29"/>
      <c r="CA29"/>
      <c r="CB29"/>
    </row>
    <row r="30" spans="1:80" s="1" customFormat="1" x14ac:dyDescent="0.25">
      <c r="A30" s="6" t="s">
        <v>13</v>
      </c>
      <c r="B30" s="4">
        <v>525</v>
      </c>
      <c r="C30" s="31">
        <v>3.8095238095238099E-2</v>
      </c>
      <c r="D30" s="31">
        <v>9.9047619047619051E-2</v>
      </c>
      <c r="E30" s="31">
        <v>0.10666666666666667</v>
      </c>
      <c r="F30" s="31">
        <v>0.21904761904761905</v>
      </c>
      <c r="G30" s="31">
        <v>0.16380952380952382</v>
      </c>
      <c r="H30" s="31">
        <v>0.14285714285714285</v>
      </c>
      <c r="I30" s="31">
        <v>6.4761904761904757E-2</v>
      </c>
      <c r="J30" s="31">
        <v>0.1657142857142857</v>
      </c>
      <c r="K30" s="32"/>
      <c r="L30" s="32"/>
      <c r="M30" s="32"/>
      <c r="N30" s="32"/>
      <c r="O30" s="32"/>
      <c r="P30" s="32"/>
      <c r="Q30" s="32"/>
      <c r="R30" s="32"/>
      <c r="S30" s="32"/>
      <c r="T30" s="8"/>
      <c r="U30" s="8"/>
      <c r="V30" s="8"/>
      <c r="W30" s="8"/>
      <c r="X30" s="8"/>
      <c r="Y30" s="8"/>
      <c r="BZ30"/>
      <c r="CA30"/>
      <c r="CB30"/>
    </row>
    <row r="31" spans="1:80"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c r="BZ31"/>
      <c r="CA31"/>
      <c r="CB31"/>
    </row>
    <row r="32" spans="1:80" s="1" customFormat="1" x14ac:dyDescent="0.25">
      <c r="C32" s="22"/>
      <c r="D32" s="22"/>
      <c r="E32" s="22"/>
      <c r="F32" s="22"/>
      <c r="G32" s="22"/>
      <c r="H32" s="22"/>
      <c r="I32" s="22"/>
      <c r="J32" s="22"/>
      <c r="K32" s="22"/>
      <c r="L32" s="22"/>
      <c r="M32" s="22"/>
      <c r="N32" s="22"/>
      <c r="O32" s="22"/>
      <c r="P32" s="22"/>
      <c r="Q32" s="22"/>
      <c r="R32" s="22"/>
      <c r="S32" s="22"/>
      <c r="BZ32"/>
      <c r="CA32"/>
      <c r="CB32"/>
    </row>
    <row r="33" spans="1:80" s="1" customFormat="1" x14ac:dyDescent="0.25">
      <c r="A33" s="1" t="s">
        <v>56</v>
      </c>
      <c r="C33" s="22"/>
      <c r="D33" s="22"/>
      <c r="E33" s="22"/>
      <c r="F33" s="22"/>
      <c r="G33" s="22"/>
      <c r="H33" s="22"/>
      <c r="I33" s="22"/>
      <c r="J33" s="22"/>
      <c r="K33" s="22"/>
      <c r="L33" s="22"/>
      <c r="M33" s="22"/>
      <c r="N33" s="22"/>
      <c r="O33" s="22"/>
      <c r="P33" s="22"/>
      <c r="Q33" s="22"/>
      <c r="R33" s="22"/>
      <c r="S33" s="22"/>
      <c r="BZ33"/>
      <c r="CA33"/>
      <c r="CB33"/>
    </row>
    <row r="34" spans="1:80" s="1" customFormat="1" x14ac:dyDescent="0.25">
      <c r="C34" s="22"/>
      <c r="D34" s="22"/>
      <c r="E34" s="22"/>
      <c r="F34" s="22"/>
      <c r="G34" s="22"/>
      <c r="H34" s="22"/>
      <c r="I34" s="22"/>
      <c r="J34" s="22"/>
      <c r="K34" s="22"/>
      <c r="L34" s="22"/>
      <c r="M34" s="22"/>
      <c r="N34" s="22"/>
      <c r="O34" s="22"/>
      <c r="P34" s="22"/>
      <c r="Q34" s="22"/>
      <c r="R34" s="22"/>
      <c r="S34" s="22"/>
      <c r="BZ34"/>
      <c r="CA34"/>
      <c r="CB34"/>
    </row>
    <row r="35" spans="1:80" s="1" customFormat="1" x14ac:dyDescent="0.25">
      <c r="A35" s="2" t="s">
        <v>0</v>
      </c>
      <c r="B35" s="2" t="s">
        <v>1</v>
      </c>
      <c r="C35" s="10" t="s">
        <v>57</v>
      </c>
      <c r="D35" s="10" t="s">
        <v>58</v>
      </c>
      <c r="E35" s="10" t="s">
        <v>59</v>
      </c>
      <c r="F35" s="10" t="s">
        <v>60</v>
      </c>
      <c r="G35" s="10" t="s">
        <v>61</v>
      </c>
      <c r="H35" s="30"/>
      <c r="I35" s="30"/>
      <c r="J35" s="30"/>
      <c r="K35" s="30"/>
      <c r="L35" s="30"/>
      <c r="M35" s="30"/>
      <c r="N35" s="30"/>
      <c r="O35" s="30"/>
      <c r="P35" s="30"/>
      <c r="Q35" s="30"/>
      <c r="R35" s="30"/>
      <c r="S35" s="30"/>
      <c r="T35" s="9"/>
      <c r="U35" s="9"/>
      <c r="V35" s="9"/>
      <c r="W35" s="9"/>
      <c r="X35" s="9"/>
      <c r="Y35" s="9"/>
      <c r="BZ35"/>
      <c r="CA35"/>
      <c r="CB35"/>
    </row>
    <row r="36" spans="1:80" s="1" customFormat="1" x14ac:dyDescent="0.25">
      <c r="A36" s="3" t="s">
        <v>2</v>
      </c>
      <c r="B36" s="4">
        <v>3062</v>
      </c>
      <c r="C36" s="31">
        <v>4.7681254082299153E-2</v>
      </c>
      <c r="D36" s="31">
        <v>0.13128674069235793</v>
      </c>
      <c r="E36" s="31">
        <v>0.56107119529719141</v>
      </c>
      <c r="F36" s="31">
        <v>0.20378837361201829</v>
      </c>
      <c r="G36" s="31">
        <v>5.6172436316133244E-2</v>
      </c>
      <c r="H36" s="32"/>
      <c r="I36" s="32"/>
      <c r="J36" s="32"/>
      <c r="K36" s="32"/>
      <c r="L36" s="32"/>
      <c r="M36" s="32"/>
      <c r="N36" s="32"/>
      <c r="O36" s="32"/>
      <c r="P36" s="32"/>
      <c r="Q36" s="32"/>
      <c r="R36" s="32"/>
      <c r="S36" s="32"/>
      <c r="T36" s="8"/>
      <c r="U36" s="8"/>
      <c r="V36" s="8"/>
      <c r="W36" s="8"/>
      <c r="X36" s="8"/>
      <c r="Y36" s="8"/>
      <c r="BZ36"/>
      <c r="CA36"/>
      <c r="CB36"/>
    </row>
    <row r="37" spans="1:80" s="1" customFormat="1" x14ac:dyDescent="0.25">
      <c r="A37" s="6" t="s">
        <v>3</v>
      </c>
      <c r="B37" s="4">
        <v>1061</v>
      </c>
      <c r="C37" s="31">
        <v>4.3355325164938736E-2</v>
      </c>
      <c r="D37" s="31">
        <v>0.1234684260131951</v>
      </c>
      <c r="E37" s="31">
        <v>0.56361922714420354</v>
      </c>
      <c r="F37" s="31">
        <v>0.21206409048067862</v>
      </c>
      <c r="G37" s="31">
        <v>5.7492931196983975E-2</v>
      </c>
      <c r="H37" s="32"/>
      <c r="I37" s="32"/>
      <c r="J37" s="32"/>
      <c r="K37" s="32"/>
      <c r="L37" s="32"/>
      <c r="M37" s="32"/>
      <c r="N37" s="32"/>
      <c r="O37" s="32"/>
      <c r="P37" s="32"/>
      <c r="Q37" s="32"/>
      <c r="R37" s="32"/>
      <c r="S37" s="32"/>
      <c r="T37" s="8"/>
      <c r="U37" s="8"/>
      <c r="V37" s="8"/>
      <c r="W37" s="8"/>
      <c r="X37" s="8"/>
      <c r="Y37" s="8"/>
      <c r="BZ37"/>
      <c r="CA37"/>
      <c r="CB37"/>
    </row>
    <row r="38" spans="1:80" s="1" customFormat="1" x14ac:dyDescent="0.25">
      <c r="A38" s="6" t="s">
        <v>4</v>
      </c>
      <c r="B38" s="4">
        <v>534</v>
      </c>
      <c r="C38" s="31">
        <v>4.8689138576779027E-2</v>
      </c>
      <c r="D38" s="31">
        <v>0.12734082397003746</v>
      </c>
      <c r="E38" s="31">
        <v>0.5730337078651685</v>
      </c>
      <c r="F38" s="31">
        <v>0.19662921348314608</v>
      </c>
      <c r="G38" s="31">
        <v>5.4307116104868915E-2</v>
      </c>
      <c r="H38" s="32"/>
      <c r="I38" s="32"/>
      <c r="J38" s="32"/>
      <c r="K38" s="32"/>
      <c r="L38" s="32"/>
      <c r="M38" s="32"/>
      <c r="N38" s="32"/>
      <c r="O38" s="32"/>
      <c r="P38" s="32"/>
      <c r="Q38" s="32"/>
      <c r="R38" s="32"/>
      <c r="S38" s="32"/>
      <c r="T38" s="8"/>
      <c r="U38" s="8"/>
      <c r="V38" s="8"/>
      <c r="W38" s="8"/>
      <c r="X38" s="8"/>
      <c r="Y38" s="8"/>
      <c r="BZ38"/>
      <c r="CA38"/>
      <c r="CB38"/>
    </row>
    <row r="39" spans="1:80" s="1" customFormat="1" x14ac:dyDescent="0.25">
      <c r="A39" s="6" t="s">
        <v>5</v>
      </c>
      <c r="B39" s="4">
        <v>637</v>
      </c>
      <c r="C39" s="31">
        <v>4.2386185243328101E-2</v>
      </c>
      <c r="D39" s="31">
        <v>0.12872841444270017</v>
      </c>
      <c r="E39" s="31">
        <v>0.55102040816326525</v>
      </c>
      <c r="F39" s="31">
        <v>0.22291993720565148</v>
      </c>
      <c r="G39" s="31">
        <v>5.4945054945054944E-2</v>
      </c>
      <c r="H39" s="32"/>
      <c r="I39" s="32"/>
      <c r="J39" s="32"/>
      <c r="K39" s="32"/>
      <c r="L39" s="32"/>
      <c r="M39" s="32"/>
      <c r="N39" s="32"/>
      <c r="O39" s="32"/>
      <c r="P39" s="32"/>
      <c r="Q39" s="32"/>
      <c r="R39" s="32"/>
      <c r="S39" s="32"/>
      <c r="T39" s="8"/>
      <c r="U39" s="8"/>
      <c r="V39" s="8"/>
      <c r="W39" s="8"/>
      <c r="X39" s="8"/>
      <c r="Y39" s="8"/>
      <c r="BZ39"/>
      <c r="CA39"/>
      <c r="CB39"/>
    </row>
    <row r="40" spans="1:80" s="1" customFormat="1" x14ac:dyDescent="0.25">
      <c r="A40" s="6" t="s">
        <v>6</v>
      </c>
      <c r="B40" s="4">
        <v>326</v>
      </c>
      <c r="C40" s="31">
        <v>5.8282208588957052E-2</v>
      </c>
      <c r="D40" s="31">
        <v>0.15950920245398773</v>
      </c>
      <c r="E40" s="31">
        <v>0.52760736196319014</v>
      </c>
      <c r="F40" s="31">
        <v>0.20245398773006135</v>
      </c>
      <c r="G40" s="31">
        <v>5.2147239263803678E-2</v>
      </c>
      <c r="H40" s="32"/>
      <c r="I40" s="32"/>
      <c r="J40" s="32"/>
      <c r="K40" s="32"/>
      <c r="L40" s="32"/>
      <c r="M40" s="32"/>
      <c r="N40" s="32"/>
      <c r="O40" s="32"/>
      <c r="P40" s="32"/>
      <c r="Q40" s="32"/>
      <c r="R40" s="32"/>
      <c r="S40" s="32"/>
      <c r="T40" s="8"/>
      <c r="U40" s="8"/>
      <c r="V40" s="8"/>
      <c r="W40" s="8"/>
      <c r="X40" s="8"/>
      <c r="Y40" s="8"/>
      <c r="BZ40"/>
      <c r="CA40"/>
      <c r="CB40"/>
    </row>
    <row r="41" spans="1:80" s="1" customFormat="1" x14ac:dyDescent="0.25">
      <c r="A41" s="6" t="s">
        <v>7</v>
      </c>
      <c r="B41" s="4">
        <v>504</v>
      </c>
      <c r="C41" s="31">
        <v>5.5555555555555552E-2</v>
      </c>
      <c r="D41" s="31">
        <v>0.13690476190476192</v>
      </c>
      <c r="E41" s="31">
        <v>0.57738095238095233</v>
      </c>
      <c r="F41" s="31">
        <v>0.17063492063492064</v>
      </c>
      <c r="G41" s="31">
        <v>5.9523809523809521E-2</v>
      </c>
      <c r="H41" s="32"/>
      <c r="I41" s="32"/>
      <c r="J41" s="32"/>
      <c r="K41" s="32"/>
      <c r="L41" s="32"/>
      <c r="M41" s="32"/>
      <c r="N41" s="32"/>
      <c r="O41" s="32"/>
      <c r="P41" s="32"/>
      <c r="Q41" s="32"/>
      <c r="R41" s="32"/>
      <c r="S41" s="32"/>
      <c r="T41" s="8"/>
      <c r="U41" s="8"/>
      <c r="V41" s="8"/>
      <c r="W41" s="8"/>
      <c r="X41" s="8"/>
      <c r="Y41" s="8"/>
      <c r="BZ41"/>
      <c r="CA41"/>
      <c r="CB41"/>
    </row>
    <row r="42" spans="1:80" s="1" customFormat="1" x14ac:dyDescent="0.25">
      <c r="A42" s="6" t="s">
        <v>8</v>
      </c>
      <c r="B42" s="4">
        <v>1811</v>
      </c>
      <c r="C42" s="31">
        <v>4.9696300386526782E-2</v>
      </c>
      <c r="D42" s="31">
        <v>0.12865819988956378</v>
      </c>
      <c r="E42" s="31">
        <v>0.56046383213694095</v>
      </c>
      <c r="F42" s="31">
        <v>0.20099392600773053</v>
      </c>
      <c r="G42" s="31">
        <v>6.0187741579237987E-2</v>
      </c>
      <c r="H42" s="32"/>
      <c r="I42" s="32"/>
      <c r="J42" s="32"/>
      <c r="K42" s="32"/>
      <c r="L42" s="32"/>
      <c r="M42" s="32"/>
      <c r="N42" s="32"/>
      <c r="O42" s="32"/>
      <c r="P42" s="32"/>
      <c r="Q42" s="32"/>
      <c r="R42" s="32"/>
      <c r="S42" s="32"/>
      <c r="T42" s="8"/>
      <c r="U42" s="8"/>
      <c r="V42" s="8"/>
      <c r="W42" s="8"/>
      <c r="X42" s="8"/>
      <c r="Y42" s="8"/>
      <c r="BZ42"/>
      <c r="CA42"/>
      <c r="CB42"/>
    </row>
    <row r="43" spans="1:80" s="1" customFormat="1" x14ac:dyDescent="0.25">
      <c r="A43" s="6" t="s">
        <v>9</v>
      </c>
      <c r="B43" s="4">
        <v>1205</v>
      </c>
      <c r="C43" s="31">
        <v>4.5643153526970952E-2</v>
      </c>
      <c r="D43" s="31">
        <v>0.13775933609958507</v>
      </c>
      <c r="E43" s="31">
        <v>0.55435684647302907</v>
      </c>
      <c r="F43" s="31">
        <v>0.21078838174273859</v>
      </c>
      <c r="G43" s="31">
        <v>5.1452282157676346E-2</v>
      </c>
      <c r="H43" s="32"/>
      <c r="I43" s="32"/>
      <c r="J43" s="32"/>
      <c r="K43" s="32"/>
      <c r="L43" s="32"/>
      <c r="M43" s="32"/>
      <c r="N43" s="32"/>
      <c r="O43" s="32"/>
      <c r="P43" s="32"/>
      <c r="Q43" s="32"/>
      <c r="R43" s="32"/>
      <c r="S43" s="32"/>
      <c r="T43" s="8"/>
      <c r="U43" s="8"/>
      <c r="V43" s="8"/>
      <c r="W43" s="8"/>
      <c r="X43" s="8"/>
      <c r="Y43" s="8"/>
      <c r="BZ43"/>
      <c r="CA43"/>
      <c r="CB43"/>
    </row>
    <row r="44" spans="1:80" s="1" customFormat="1" x14ac:dyDescent="0.25">
      <c r="A44" s="6" t="s">
        <v>10</v>
      </c>
      <c r="B44" s="4">
        <v>911</v>
      </c>
      <c r="C44" s="31">
        <v>8.232711306256861E-2</v>
      </c>
      <c r="D44" s="31">
        <v>9.4401756311745341E-2</v>
      </c>
      <c r="E44" s="31">
        <v>0.52689352360043906</v>
      </c>
      <c r="F44" s="31">
        <v>0.22502744237102085</v>
      </c>
      <c r="G44" s="31">
        <v>7.1350164654226125E-2</v>
      </c>
      <c r="H44" s="32"/>
      <c r="I44" s="32"/>
      <c r="J44" s="32"/>
      <c r="K44" s="32"/>
      <c r="L44" s="32"/>
      <c r="M44" s="32"/>
      <c r="N44" s="32"/>
      <c r="O44" s="32"/>
      <c r="P44" s="32"/>
      <c r="Q44" s="32"/>
      <c r="R44" s="32"/>
      <c r="S44" s="32"/>
      <c r="T44" s="8"/>
      <c r="U44" s="8"/>
      <c r="V44" s="8"/>
      <c r="W44" s="8"/>
      <c r="X44" s="8"/>
      <c r="Y44" s="8"/>
      <c r="BZ44"/>
      <c r="CA44"/>
      <c r="CB44"/>
    </row>
    <row r="45" spans="1:80" s="1" customFormat="1" x14ac:dyDescent="0.25">
      <c r="A45" s="6" t="s">
        <v>11</v>
      </c>
      <c r="B45" s="4">
        <v>1232</v>
      </c>
      <c r="C45" s="31">
        <v>4.1396103896103896E-2</v>
      </c>
      <c r="D45" s="31">
        <v>0.14285714285714285</v>
      </c>
      <c r="E45" s="31">
        <v>0.56168831168831168</v>
      </c>
      <c r="F45" s="31">
        <v>0.19724025974025974</v>
      </c>
      <c r="G45" s="31">
        <v>5.6818181818181816E-2</v>
      </c>
      <c r="H45" s="32"/>
      <c r="I45" s="32"/>
      <c r="J45" s="32"/>
      <c r="K45" s="32"/>
      <c r="L45" s="32"/>
      <c r="M45" s="32"/>
      <c r="N45" s="32"/>
      <c r="O45" s="32"/>
      <c r="P45" s="32"/>
      <c r="Q45" s="32"/>
      <c r="R45" s="32"/>
      <c r="S45" s="32"/>
      <c r="T45" s="8"/>
      <c r="U45" s="8"/>
      <c r="V45" s="8"/>
      <c r="W45" s="8"/>
      <c r="X45" s="8"/>
      <c r="Y45" s="8"/>
      <c r="BZ45"/>
      <c r="CA45"/>
      <c r="CB45"/>
    </row>
    <row r="46" spans="1:80" s="1" customFormat="1" x14ac:dyDescent="0.25">
      <c r="A46" s="6" t="s">
        <v>12</v>
      </c>
      <c r="B46" s="4">
        <v>378</v>
      </c>
      <c r="C46" s="31">
        <v>2.9100529100529099E-2</v>
      </c>
      <c r="D46" s="31">
        <v>0.12169312169312169</v>
      </c>
      <c r="E46" s="31">
        <v>0.5714285714285714</v>
      </c>
      <c r="F46" s="31">
        <v>0.2275132275132275</v>
      </c>
      <c r="G46" s="31">
        <v>5.0264550264550262E-2</v>
      </c>
      <c r="H46" s="32"/>
      <c r="I46" s="32"/>
      <c r="J46" s="32"/>
      <c r="K46" s="32"/>
      <c r="L46" s="32"/>
      <c r="M46" s="32"/>
      <c r="N46" s="32"/>
      <c r="O46" s="32"/>
      <c r="P46" s="32"/>
      <c r="Q46" s="32"/>
      <c r="R46" s="32"/>
      <c r="S46" s="32"/>
      <c r="T46" s="8"/>
      <c r="U46" s="8"/>
      <c r="V46" s="8"/>
      <c r="W46" s="8"/>
      <c r="X46" s="8"/>
      <c r="Y46" s="8"/>
      <c r="BZ46"/>
      <c r="CA46"/>
      <c r="CB46"/>
    </row>
    <row r="47" spans="1:80" s="1" customFormat="1" x14ac:dyDescent="0.25">
      <c r="A47" s="6" t="s">
        <v>13</v>
      </c>
      <c r="B47" s="4">
        <v>530</v>
      </c>
      <c r="C47" s="31">
        <v>1.509433962264151E-2</v>
      </c>
      <c r="D47" s="31">
        <v>0.17547169811320754</v>
      </c>
      <c r="E47" s="31">
        <v>0.61132075471698111</v>
      </c>
      <c r="F47" s="31">
        <v>0.16415094339622641</v>
      </c>
      <c r="G47" s="31">
        <v>3.3962264150943396E-2</v>
      </c>
      <c r="H47" s="32"/>
      <c r="I47" s="32"/>
      <c r="J47" s="32"/>
      <c r="K47" s="32"/>
      <c r="L47" s="32"/>
      <c r="M47" s="32"/>
      <c r="N47" s="32"/>
      <c r="O47" s="32"/>
      <c r="P47" s="32"/>
      <c r="Q47" s="32"/>
      <c r="R47" s="32"/>
      <c r="S47" s="32"/>
      <c r="T47" s="8"/>
      <c r="U47" s="8"/>
      <c r="V47" s="8"/>
      <c r="W47" s="8"/>
      <c r="X47" s="8"/>
      <c r="Y47" s="8"/>
      <c r="BZ47"/>
      <c r="CA47"/>
      <c r="CB47"/>
    </row>
    <row r="48" spans="1:80"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c r="BZ48"/>
      <c r="CA48"/>
      <c r="CB48"/>
    </row>
    <row r="49" spans="1:80" s="1" customFormat="1" x14ac:dyDescent="0.25">
      <c r="C49" s="22"/>
      <c r="D49" s="22"/>
      <c r="E49" s="22"/>
      <c r="F49" s="22"/>
      <c r="G49" s="22"/>
      <c r="H49" s="22"/>
      <c r="I49" s="22"/>
      <c r="J49" s="22"/>
      <c r="K49" s="22"/>
      <c r="L49" s="22"/>
      <c r="M49" s="22"/>
      <c r="N49" s="22"/>
      <c r="O49" s="22"/>
      <c r="P49" s="22"/>
      <c r="Q49" s="22"/>
      <c r="R49" s="22"/>
      <c r="S49" s="22"/>
      <c r="BZ49"/>
      <c r="CA49"/>
      <c r="CB49"/>
    </row>
    <row r="50" spans="1:80" s="1" customFormat="1" x14ac:dyDescent="0.25">
      <c r="A50" s="1" t="s">
        <v>74</v>
      </c>
      <c r="C50" s="22"/>
      <c r="D50" s="22"/>
      <c r="E50" s="22"/>
      <c r="F50" s="22"/>
      <c r="G50" s="22"/>
      <c r="H50" s="22"/>
      <c r="I50" s="22"/>
      <c r="J50" s="22"/>
      <c r="K50" s="22"/>
      <c r="L50" s="22"/>
      <c r="M50" s="22"/>
      <c r="N50" s="22"/>
      <c r="O50" s="22"/>
      <c r="P50" s="22"/>
      <c r="Q50" s="22"/>
      <c r="R50" s="22"/>
      <c r="S50" s="22"/>
      <c r="BZ50"/>
      <c r="CA50"/>
      <c r="CB50"/>
    </row>
    <row r="51" spans="1:80" s="1" customFormat="1" x14ac:dyDescent="0.25">
      <c r="C51" s="22"/>
      <c r="D51" s="22"/>
      <c r="E51" s="22"/>
      <c r="F51" s="22"/>
      <c r="G51" s="22"/>
      <c r="H51" s="22"/>
      <c r="I51" s="22"/>
      <c r="J51" s="22"/>
      <c r="K51" s="22"/>
      <c r="L51" s="22"/>
      <c r="M51" s="22"/>
      <c r="N51" s="22"/>
      <c r="O51" s="22"/>
      <c r="P51" s="22"/>
      <c r="Q51" s="22"/>
      <c r="R51" s="22"/>
      <c r="S51" s="22"/>
      <c r="BZ51"/>
      <c r="CA51"/>
      <c r="CB51"/>
    </row>
    <row r="52" spans="1:80" s="1" customFormat="1" ht="30" x14ac:dyDescent="0.25">
      <c r="A52" s="2" t="s">
        <v>0</v>
      </c>
      <c r="B52" s="2" t="s">
        <v>1</v>
      </c>
      <c r="C52" s="10" t="s">
        <v>75</v>
      </c>
      <c r="D52" s="10" t="s">
        <v>76</v>
      </c>
      <c r="E52" s="10" t="s">
        <v>77</v>
      </c>
      <c r="F52" s="10" t="s">
        <v>78</v>
      </c>
      <c r="G52" s="10" t="s">
        <v>79</v>
      </c>
      <c r="H52" s="30"/>
      <c r="I52" s="30"/>
      <c r="J52" s="30"/>
      <c r="K52" s="30"/>
      <c r="L52" s="30"/>
      <c r="M52" s="30"/>
      <c r="N52" s="30"/>
      <c r="O52" s="30"/>
      <c r="P52" s="30"/>
      <c r="Q52" s="30"/>
      <c r="R52" s="30"/>
      <c r="S52" s="30"/>
      <c r="T52" s="9"/>
      <c r="U52" s="9"/>
      <c r="V52" s="9"/>
      <c r="W52" s="9"/>
      <c r="X52" s="9"/>
      <c r="Y52" s="9"/>
      <c r="BZ52"/>
      <c r="CA52"/>
      <c r="CB52"/>
    </row>
    <row r="53" spans="1:80" s="1" customFormat="1" x14ac:dyDescent="0.25">
      <c r="A53" s="3" t="s">
        <v>2</v>
      </c>
      <c r="B53" s="4">
        <v>3179</v>
      </c>
      <c r="C53" s="31">
        <v>1.0066058508965083E-2</v>
      </c>
      <c r="D53" s="31">
        <v>6.6058508965083362E-2</v>
      </c>
      <c r="E53" s="31">
        <v>0.31299150676313309</v>
      </c>
      <c r="F53" s="31">
        <v>0.52280591380937402</v>
      </c>
      <c r="G53" s="31">
        <v>8.8078011953444474E-2</v>
      </c>
      <c r="H53" s="32"/>
      <c r="I53" s="32"/>
      <c r="J53" s="32"/>
      <c r="K53" s="32"/>
      <c r="L53" s="32"/>
      <c r="M53" s="32"/>
      <c r="N53" s="32"/>
      <c r="O53" s="32"/>
      <c r="P53" s="32"/>
      <c r="Q53" s="32"/>
      <c r="R53" s="32"/>
      <c r="S53" s="32"/>
      <c r="T53" s="8"/>
      <c r="U53" s="8"/>
      <c r="V53" s="8"/>
      <c r="W53" s="8"/>
      <c r="X53" s="8"/>
      <c r="Y53" s="8"/>
      <c r="BZ53"/>
      <c r="CA53"/>
      <c r="CB53"/>
    </row>
    <row r="54" spans="1:80" s="1" customFormat="1" x14ac:dyDescent="0.25">
      <c r="A54" s="6" t="s">
        <v>3</v>
      </c>
      <c r="B54" s="4">
        <v>1096</v>
      </c>
      <c r="C54" s="31">
        <v>9.1240875912408752E-3</v>
      </c>
      <c r="D54" s="31">
        <v>7.1167883211678828E-2</v>
      </c>
      <c r="E54" s="31">
        <v>0.32755474452554745</v>
      </c>
      <c r="F54" s="31">
        <v>0.51551094890510951</v>
      </c>
      <c r="G54" s="31">
        <v>7.6642335766423361E-2</v>
      </c>
      <c r="H54" s="32"/>
      <c r="I54" s="32"/>
      <c r="J54" s="32"/>
      <c r="K54" s="32"/>
      <c r="L54" s="32"/>
      <c r="M54" s="32"/>
      <c r="N54" s="32"/>
      <c r="O54" s="32"/>
      <c r="P54" s="32"/>
      <c r="Q54" s="32"/>
      <c r="R54" s="32"/>
      <c r="S54" s="32"/>
      <c r="T54" s="8"/>
      <c r="U54" s="8"/>
      <c r="V54" s="8"/>
      <c r="W54" s="8"/>
      <c r="X54" s="8"/>
      <c r="Y54" s="8"/>
      <c r="BZ54"/>
      <c r="CA54"/>
      <c r="CB54"/>
    </row>
    <row r="55" spans="1:80" s="1" customFormat="1" x14ac:dyDescent="0.25">
      <c r="A55" s="6" t="s">
        <v>4</v>
      </c>
      <c r="B55" s="4">
        <v>550</v>
      </c>
      <c r="C55" s="31">
        <v>7.2727272727272727E-3</v>
      </c>
      <c r="D55" s="31">
        <v>0.06</v>
      </c>
      <c r="E55" s="31">
        <v>0.30909090909090908</v>
      </c>
      <c r="F55" s="31">
        <v>0.52727272727272723</v>
      </c>
      <c r="G55" s="31">
        <v>9.636363636363636E-2</v>
      </c>
      <c r="H55" s="32"/>
      <c r="I55" s="32"/>
      <c r="J55" s="32"/>
      <c r="K55" s="32"/>
      <c r="L55" s="32"/>
      <c r="M55" s="32"/>
      <c r="N55" s="32"/>
      <c r="O55" s="32"/>
      <c r="P55" s="32"/>
      <c r="Q55" s="32"/>
      <c r="R55" s="32"/>
      <c r="S55" s="32"/>
      <c r="T55" s="8"/>
      <c r="U55" s="8"/>
      <c r="V55" s="8"/>
      <c r="W55" s="8"/>
      <c r="X55" s="8"/>
      <c r="Y55" s="8"/>
      <c r="BZ55"/>
      <c r="CA55"/>
      <c r="CB55"/>
    </row>
    <row r="56" spans="1:80" s="1" customFormat="1" x14ac:dyDescent="0.25">
      <c r="A56" s="6" t="s">
        <v>5</v>
      </c>
      <c r="B56" s="4">
        <v>677</v>
      </c>
      <c r="C56" s="31">
        <v>1.03397341211226E-2</v>
      </c>
      <c r="D56" s="31">
        <v>5.9084194977843424E-2</v>
      </c>
      <c r="E56" s="31">
        <v>0.31166912850812406</v>
      </c>
      <c r="F56" s="31">
        <v>0.52584933530280653</v>
      </c>
      <c r="G56" s="31">
        <v>9.3057607090103397E-2</v>
      </c>
      <c r="H56" s="32"/>
      <c r="I56" s="32"/>
      <c r="J56" s="32"/>
      <c r="K56" s="32"/>
      <c r="L56" s="32"/>
      <c r="M56" s="32"/>
      <c r="N56" s="32"/>
      <c r="O56" s="32"/>
      <c r="P56" s="32"/>
      <c r="Q56" s="32"/>
      <c r="R56" s="32"/>
      <c r="S56" s="32"/>
      <c r="T56" s="8"/>
      <c r="U56" s="8"/>
      <c r="V56" s="8"/>
      <c r="W56" s="8"/>
      <c r="X56" s="8"/>
      <c r="Y56" s="8"/>
      <c r="BZ56"/>
      <c r="CA56"/>
      <c r="CB56"/>
    </row>
    <row r="57" spans="1:80" s="1" customFormat="1" x14ac:dyDescent="0.25">
      <c r="A57" s="6" t="s">
        <v>6</v>
      </c>
      <c r="B57" s="4">
        <v>337</v>
      </c>
      <c r="C57" s="31">
        <v>5.9347181008902079E-3</v>
      </c>
      <c r="D57" s="31">
        <v>5.637982195845697E-2</v>
      </c>
      <c r="E57" s="31">
        <v>0.27299703264094954</v>
      </c>
      <c r="F57" s="31">
        <v>0.54599406528189909</v>
      </c>
      <c r="G57" s="31">
        <v>0.11869436201780416</v>
      </c>
      <c r="H57" s="32"/>
      <c r="I57" s="32"/>
      <c r="J57" s="32"/>
      <c r="K57" s="32"/>
      <c r="L57" s="32"/>
      <c r="M57" s="32"/>
      <c r="N57" s="32"/>
      <c r="O57" s="32"/>
      <c r="P57" s="32"/>
      <c r="Q57" s="32"/>
      <c r="R57" s="32"/>
      <c r="S57" s="32"/>
      <c r="T57" s="8"/>
      <c r="U57" s="8"/>
      <c r="V57" s="8"/>
      <c r="W57" s="8"/>
      <c r="X57" s="8"/>
      <c r="Y57" s="8"/>
      <c r="BZ57"/>
      <c r="CA57"/>
      <c r="CB57"/>
    </row>
    <row r="58" spans="1:80" s="1" customFormat="1" x14ac:dyDescent="0.25">
      <c r="A58" s="6" t="s">
        <v>7</v>
      </c>
      <c r="B58" s="4">
        <v>519</v>
      </c>
      <c r="C58" s="31">
        <v>1.7341040462427744E-2</v>
      </c>
      <c r="D58" s="31">
        <v>7.7071290944123308E-2</v>
      </c>
      <c r="E58" s="31">
        <v>0.31406551059730248</v>
      </c>
      <c r="F58" s="31">
        <v>0.51445086705202314</v>
      </c>
      <c r="G58" s="31">
        <v>7.7071290944123308E-2</v>
      </c>
      <c r="H58" s="32"/>
      <c r="I58" s="32"/>
      <c r="J58" s="32"/>
      <c r="K58" s="32"/>
      <c r="L58" s="32"/>
      <c r="M58" s="32"/>
      <c r="N58" s="32"/>
      <c r="O58" s="32"/>
      <c r="P58" s="32"/>
      <c r="Q58" s="32"/>
      <c r="R58" s="32"/>
      <c r="S58" s="32"/>
      <c r="T58" s="8"/>
      <c r="U58" s="8"/>
      <c r="V58" s="8"/>
      <c r="W58" s="8"/>
      <c r="X58" s="8"/>
      <c r="Y58" s="8"/>
      <c r="BZ58"/>
      <c r="CA58"/>
      <c r="CB58"/>
    </row>
    <row r="59" spans="1:80" s="1" customFormat="1" x14ac:dyDescent="0.25">
      <c r="A59" s="6" t="s">
        <v>8</v>
      </c>
      <c r="B59" s="4">
        <v>1881</v>
      </c>
      <c r="C59" s="31">
        <v>1.063264221158958E-2</v>
      </c>
      <c r="D59" s="31">
        <v>4.0404040404040407E-2</v>
      </c>
      <c r="E59" s="31">
        <v>0.23391812865497075</v>
      </c>
      <c r="F59" s="31">
        <v>0.58798511430090372</v>
      </c>
      <c r="G59" s="31">
        <v>0.12706007442849548</v>
      </c>
      <c r="H59" s="32"/>
      <c r="I59" s="32"/>
      <c r="J59" s="32"/>
      <c r="K59" s="32"/>
      <c r="L59" s="32"/>
      <c r="M59" s="32"/>
      <c r="N59" s="32"/>
      <c r="O59" s="32"/>
      <c r="P59" s="32"/>
      <c r="Q59" s="32"/>
      <c r="R59" s="32"/>
      <c r="S59" s="32"/>
      <c r="T59" s="8"/>
      <c r="U59" s="8"/>
      <c r="V59" s="8"/>
      <c r="W59" s="8"/>
      <c r="X59" s="8"/>
      <c r="Y59" s="8"/>
      <c r="BZ59"/>
      <c r="CA59"/>
      <c r="CB59"/>
    </row>
    <row r="60" spans="1:80" s="1" customFormat="1" x14ac:dyDescent="0.25">
      <c r="A60" s="6" t="s">
        <v>9</v>
      </c>
      <c r="B60" s="4">
        <v>1242</v>
      </c>
      <c r="C60" s="31">
        <v>9.6618357487922701E-3</v>
      </c>
      <c r="D60" s="31">
        <v>0.107085346215781</v>
      </c>
      <c r="E60" s="31">
        <v>0.4251207729468599</v>
      </c>
      <c r="F60" s="31">
        <v>0.42834138486312401</v>
      </c>
      <c r="G60" s="31">
        <v>2.9790660225442835E-2</v>
      </c>
      <c r="H60" s="32"/>
      <c r="I60" s="32"/>
      <c r="J60" s="32"/>
      <c r="K60" s="32"/>
      <c r="L60" s="32"/>
      <c r="M60" s="32"/>
      <c r="N60" s="32"/>
      <c r="O60" s="32"/>
      <c r="P60" s="32"/>
      <c r="Q60" s="32"/>
      <c r="R60" s="32"/>
      <c r="S60" s="32"/>
      <c r="T60" s="8"/>
      <c r="U60" s="8"/>
      <c r="V60" s="8"/>
      <c r="W60" s="8"/>
      <c r="X60" s="8"/>
      <c r="Y60" s="8"/>
      <c r="BZ60"/>
      <c r="CA60"/>
      <c r="CB60"/>
    </row>
    <row r="61" spans="1:80" s="1" customFormat="1" x14ac:dyDescent="0.25">
      <c r="A61" s="6" t="s">
        <v>10</v>
      </c>
      <c r="B61" s="4">
        <v>919</v>
      </c>
      <c r="C61" s="31">
        <v>1.6322089227421111E-2</v>
      </c>
      <c r="D61" s="31">
        <v>7.0729053318824814E-2</v>
      </c>
      <c r="E61" s="31">
        <v>0.3253536452665941</v>
      </c>
      <c r="F61" s="31">
        <v>0.49619151251360172</v>
      </c>
      <c r="G61" s="31">
        <v>9.1403699673558214E-2</v>
      </c>
      <c r="H61" s="32"/>
      <c r="I61" s="32"/>
      <c r="J61" s="32"/>
      <c r="K61" s="32"/>
      <c r="L61" s="32"/>
      <c r="M61" s="32"/>
      <c r="N61" s="32"/>
      <c r="O61" s="32"/>
      <c r="P61" s="32"/>
      <c r="Q61" s="32"/>
      <c r="R61" s="32"/>
      <c r="S61" s="32"/>
      <c r="T61" s="8"/>
      <c r="U61" s="8"/>
      <c r="V61" s="8"/>
      <c r="W61" s="8"/>
      <c r="X61" s="8"/>
      <c r="Y61" s="8"/>
      <c r="BZ61"/>
      <c r="CA61"/>
      <c r="CB61"/>
    </row>
    <row r="62" spans="1:80" s="1" customFormat="1" x14ac:dyDescent="0.25">
      <c r="A62" s="6" t="s">
        <v>11</v>
      </c>
      <c r="B62" s="4">
        <v>1255</v>
      </c>
      <c r="C62" s="31">
        <v>5.5776892430278889E-3</v>
      </c>
      <c r="D62" s="31">
        <v>6.5338645418326693E-2</v>
      </c>
      <c r="E62" s="31">
        <v>0.30756972111553788</v>
      </c>
      <c r="F62" s="31">
        <v>0.52988047808764938</v>
      </c>
      <c r="G62" s="31">
        <v>9.1633466135458169E-2</v>
      </c>
      <c r="H62" s="32"/>
      <c r="I62" s="32"/>
      <c r="J62" s="32"/>
      <c r="K62" s="32"/>
      <c r="L62" s="32"/>
      <c r="M62" s="32"/>
      <c r="N62" s="32"/>
      <c r="O62" s="32"/>
      <c r="P62" s="32"/>
      <c r="Q62" s="32"/>
      <c r="R62" s="32"/>
      <c r="S62" s="32"/>
      <c r="T62" s="8"/>
      <c r="U62" s="8"/>
      <c r="V62" s="8"/>
      <c r="W62" s="8"/>
      <c r="X62" s="8"/>
      <c r="Y62" s="8"/>
      <c r="BZ62"/>
      <c r="CA62"/>
      <c r="CB62"/>
    </row>
    <row r="63" spans="1:80" s="1" customFormat="1" x14ac:dyDescent="0.25">
      <c r="A63" s="6" t="s">
        <v>12</v>
      </c>
      <c r="B63" s="4">
        <v>390</v>
      </c>
      <c r="C63" s="31">
        <v>5.1282051282051282E-3</v>
      </c>
      <c r="D63" s="31">
        <v>5.8974358974358973E-2</v>
      </c>
      <c r="E63" s="31">
        <v>0.27948717948717949</v>
      </c>
      <c r="F63" s="31">
        <v>0.54871794871794877</v>
      </c>
      <c r="G63" s="31">
        <v>0.1076923076923077</v>
      </c>
      <c r="H63" s="32"/>
      <c r="I63" s="32"/>
      <c r="J63" s="32"/>
      <c r="K63" s="32"/>
      <c r="L63" s="32"/>
      <c r="M63" s="32"/>
      <c r="N63" s="32"/>
      <c r="O63" s="32"/>
      <c r="P63" s="32"/>
      <c r="Q63" s="32"/>
      <c r="R63" s="32"/>
      <c r="S63" s="32"/>
      <c r="T63" s="8"/>
      <c r="U63" s="8"/>
      <c r="V63" s="8"/>
      <c r="W63" s="8"/>
      <c r="X63" s="8"/>
      <c r="Y63" s="8"/>
      <c r="BZ63"/>
      <c r="CA63"/>
      <c r="CB63"/>
    </row>
    <row r="64" spans="1:80" s="1" customFormat="1" x14ac:dyDescent="0.25">
      <c r="A64" s="6" t="s">
        <v>13</v>
      </c>
      <c r="B64" s="4">
        <v>579</v>
      </c>
      <c r="C64" s="31">
        <v>1.3816925734024179E-2</v>
      </c>
      <c r="D64" s="31">
        <v>6.3903281519861826E-2</v>
      </c>
      <c r="E64" s="31">
        <v>0.31606217616580312</v>
      </c>
      <c r="F64" s="31">
        <v>0.54058721934369602</v>
      </c>
      <c r="G64" s="31">
        <v>6.563039723661486E-2</v>
      </c>
      <c r="H64" s="32"/>
      <c r="I64" s="32"/>
      <c r="J64" s="32"/>
      <c r="K64" s="32"/>
      <c r="L64" s="32"/>
      <c r="M64" s="32"/>
      <c r="N64" s="32"/>
      <c r="O64" s="32"/>
      <c r="P64" s="32"/>
      <c r="Q64" s="32"/>
      <c r="R64" s="32"/>
      <c r="S64" s="32"/>
      <c r="T64" s="8"/>
      <c r="U64" s="8"/>
      <c r="V64" s="8"/>
      <c r="W64" s="8"/>
      <c r="X64" s="8"/>
      <c r="Y64" s="8"/>
      <c r="BZ64"/>
      <c r="CA64"/>
      <c r="CB64"/>
    </row>
    <row r="65" spans="1:80"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c r="BZ65"/>
      <c r="CA65"/>
      <c r="CB65"/>
    </row>
    <row r="66" spans="1:80" s="1" customFormat="1" x14ac:dyDescent="0.25">
      <c r="C66" s="22"/>
      <c r="D66" s="22"/>
      <c r="E66" s="22"/>
      <c r="F66" s="22"/>
      <c r="G66" s="22"/>
      <c r="H66" s="22"/>
      <c r="I66" s="22"/>
      <c r="J66" s="22"/>
      <c r="K66" s="22"/>
      <c r="L66" s="22"/>
      <c r="M66" s="22"/>
      <c r="N66" s="22"/>
      <c r="O66" s="22"/>
      <c r="P66" s="22"/>
      <c r="Q66" s="22"/>
      <c r="R66" s="22"/>
      <c r="S66" s="22"/>
      <c r="BZ66"/>
      <c r="CA66"/>
      <c r="CB66"/>
    </row>
    <row r="67" spans="1:80" s="1" customFormat="1" x14ac:dyDescent="0.25">
      <c r="A67" s="1" t="s">
        <v>80</v>
      </c>
      <c r="C67" s="22"/>
      <c r="D67" s="22"/>
      <c r="E67" s="22"/>
      <c r="F67" s="22"/>
      <c r="G67" s="22"/>
      <c r="H67" s="22"/>
      <c r="I67" s="22"/>
      <c r="J67" s="22"/>
      <c r="K67" s="22"/>
      <c r="L67" s="22"/>
      <c r="M67" s="22"/>
      <c r="N67" s="22"/>
      <c r="O67" s="22"/>
      <c r="P67" s="22"/>
      <c r="Q67" s="22"/>
      <c r="R67" s="22"/>
      <c r="S67" s="22"/>
      <c r="BZ67"/>
      <c r="CA67"/>
      <c r="CB67"/>
    </row>
    <row r="68" spans="1:80" s="1" customFormat="1" x14ac:dyDescent="0.25">
      <c r="C68" s="22"/>
      <c r="D68" s="22"/>
      <c r="E68" s="22"/>
      <c r="F68" s="22"/>
      <c r="G68" s="22"/>
      <c r="H68" s="22"/>
      <c r="I68" s="22"/>
      <c r="J68" s="22"/>
      <c r="K68" s="22"/>
      <c r="L68" s="22"/>
      <c r="M68" s="22"/>
      <c r="N68" s="22"/>
      <c r="O68" s="22"/>
      <c r="P68" s="22"/>
      <c r="Q68" s="22"/>
      <c r="R68" s="22"/>
      <c r="S68" s="22"/>
      <c r="BZ68"/>
      <c r="CA68"/>
      <c r="CB68"/>
    </row>
    <row r="69" spans="1:80" s="1" customFormat="1" ht="30" x14ac:dyDescent="0.25">
      <c r="A69" s="2" t="s">
        <v>0</v>
      </c>
      <c r="B69" s="2" t="s">
        <v>1</v>
      </c>
      <c r="C69" s="10" t="s">
        <v>75</v>
      </c>
      <c r="D69" s="10" t="s">
        <v>76</v>
      </c>
      <c r="E69" s="10" t="s">
        <v>77</v>
      </c>
      <c r="F69" s="10" t="s">
        <v>78</v>
      </c>
      <c r="G69" s="10" t="s">
        <v>79</v>
      </c>
      <c r="H69" s="30"/>
      <c r="I69" s="30"/>
      <c r="J69" s="30"/>
      <c r="K69" s="30"/>
      <c r="L69" s="30"/>
      <c r="M69" s="30"/>
      <c r="N69" s="30"/>
      <c r="O69" s="30"/>
      <c r="P69" s="30"/>
      <c r="Q69" s="30"/>
      <c r="R69" s="30"/>
      <c r="S69" s="30"/>
      <c r="T69" s="9"/>
      <c r="U69" s="9"/>
      <c r="V69" s="9"/>
      <c r="W69" s="9"/>
      <c r="X69" s="9"/>
      <c r="Y69" s="9"/>
      <c r="BZ69"/>
      <c r="CA69"/>
      <c r="CB69"/>
    </row>
    <row r="70" spans="1:80" s="1" customFormat="1" x14ac:dyDescent="0.25">
      <c r="A70" s="3" t="s">
        <v>2</v>
      </c>
      <c r="B70" s="4">
        <v>3232</v>
      </c>
      <c r="C70" s="31">
        <v>8.6633663366336641E-3</v>
      </c>
      <c r="D70" s="31">
        <v>7.827970297029703E-2</v>
      </c>
      <c r="E70" s="31">
        <v>0.41460396039603958</v>
      </c>
      <c r="F70" s="31">
        <v>0.43595297029702973</v>
      </c>
      <c r="G70" s="31">
        <v>6.25E-2</v>
      </c>
      <c r="H70" s="32"/>
      <c r="I70" s="32"/>
      <c r="J70" s="32"/>
      <c r="K70" s="32"/>
      <c r="L70" s="32"/>
      <c r="M70" s="32"/>
      <c r="N70" s="32"/>
      <c r="O70" s="32"/>
      <c r="P70" s="32"/>
      <c r="Q70" s="32"/>
      <c r="R70" s="32"/>
      <c r="S70" s="32"/>
      <c r="T70" s="8"/>
      <c r="U70" s="8"/>
      <c r="V70" s="8"/>
      <c r="W70" s="8"/>
      <c r="X70" s="8"/>
      <c r="Y70" s="8"/>
      <c r="BZ70"/>
      <c r="CA70"/>
      <c r="CB70"/>
    </row>
    <row r="71" spans="1:80" s="1" customFormat="1" x14ac:dyDescent="0.25">
      <c r="A71" s="6" t="s">
        <v>3</v>
      </c>
      <c r="B71" s="4">
        <v>1117</v>
      </c>
      <c r="C71" s="31">
        <v>7.162041181736795E-3</v>
      </c>
      <c r="D71" s="31">
        <v>8.7735004476275733E-2</v>
      </c>
      <c r="E71" s="31">
        <v>0.43151298119964188</v>
      </c>
      <c r="F71" s="31">
        <v>0.41897940913160253</v>
      </c>
      <c r="G71" s="31">
        <v>5.461056401074306E-2</v>
      </c>
      <c r="H71" s="32"/>
      <c r="I71" s="32"/>
      <c r="J71" s="32"/>
      <c r="K71" s="32"/>
      <c r="L71" s="32"/>
      <c r="M71" s="32"/>
      <c r="N71" s="32"/>
      <c r="O71" s="32"/>
      <c r="P71" s="32"/>
      <c r="Q71" s="32"/>
      <c r="R71" s="32"/>
      <c r="S71" s="32"/>
      <c r="T71" s="8"/>
      <c r="U71" s="8"/>
      <c r="V71" s="8"/>
      <c r="W71" s="8"/>
      <c r="X71" s="8"/>
      <c r="Y71" s="8"/>
      <c r="BZ71"/>
      <c r="CA71"/>
      <c r="CB71"/>
    </row>
    <row r="72" spans="1:80" s="1" customFormat="1" x14ac:dyDescent="0.25">
      <c r="A72" s="6" t="s">
        <v>4</v>
      </c>
      <c r="B72" s="4">
        <v>565</v>
      </c>
      <c r="C72" s="31">
        <v>1.415929203539823E-2</v>
      </c>
      <c r="D72" s="31">
        <v>6.9026548672566371E-2</v>
      </c>
      <c r="E72" s="31">
        <v>0.40176991150442476</v>
      </c>
      <c r="F72" s="31">
        <v>0.44601769911504424</v>
      </c>
      <c r="G72" s="31">
        <v>6.9026548672566371E-2</v>
      </c>
      <c r="H72" s="32"/>
      <c r="I72" s="32"/>
      <c r="J72" s="32"/>
      <c r="K72" s="32"/>
      <c r="L72" s="32"/>
      <c r="M72" s="32"/>
      <c r="N72" s="32"/>
      <c r="O72" s="32"/>
      <c r="P72" s="32"/>
      <c r="Q72" s="32"/>
      <c r="R72" s="32"/>
      <c r="S72" s="32"/>
      <c r="T72" s="8"/>
      <c r="U72" s="8"/>
      <c r="V72" s="8"/>
      <c r="W72" s="8"/>
      <c r="X72" s="8"/>
      <c r="Y72" s="8"/>
      <c r="BZ72"/>
      <c r="CA72"/>
      <c r="CB72"/>
    </row>
    <row r="73" spans="1:80" s="1" customFormat="1" x14ac:dyDescent="0.25">
      <c r="A73" s="6" t="s">
        <v>5</v>
      </c>
      <c r="B73" s="4">
        <v>682</v>
      </c>
      <c r="C73" s="31">
        <v>5.8651026392961877E-3</v>
      </c>
      <c r="D73" s="31">
        <v>6.5982404692082108E-2</v>
      </c>
      <c r="E73" s="31">
        <v>0.42668621700879766</v>
      </c>
      <c r="F73" s="31">
        <v>0.44428152492668621</v>
      </c>
      <c r="G73" s="31">
        <v>5.7184750733137828E-2</v>
      </c>
      <c r="H73" s="32"/>
      <c r="I73" s="32"/>
      <c r="J73" s="32"/>
      <c r="K73" s="32"/>
      <c r="L73" s="32"/>
      <c r="M73" s="32"/>
      <c r="N73" s="32"/>
      <c r="O73" s="32"/>
      <c r="P73" s="32"/>
      <c r="Q73" s="32"/>
      <c r="R73" s="32"/>
      <c r="S73" s="32"/>
      <c r="T73" s="8"/>
      <c r="U73" s="8"/>
      <c r="V73" s="8"/>
      <c r="W73" s="8"/>
      <c r="X73" s="8"/>
      <c r="Y73" s="8"/>
      <c r="BZ73"/>
      <c r="CA73"/>
      <c r="CB73"/>
    </row>
    <row r="74" spans="1:80" s="1" customFormat="1" x14ac:dyDescent="0.25">
      <c r="A74" s="6" t="s">
        <v>6</v>
      </c>
      <c r="B74" s="4">
        <v>341</v>
      </c>
      <c r="C74" s="31">
        <v>5.8651026392961877E-3</v>
      </c>
      <c r="D74" s="31">
        <v>7.6246334310850442E-2</v>
      </c>
      <c r="E74" s="31">
        <v>0.33431085043988268</v>
      </c>
      <c r="F74" s="31">
        <v>0.48680351906158359</v>
      </c>
      <c r="G74" s="31">
        <v>9.6774193548387094E-2</v>
      </c>
      <c r="H74" s="32"/>
      <c r="I74" s="32"/>
      <c r="J74" s="32"/>
      <c r="K74" s="32"/>
      <c r="L74" s="32"/>
      <c r="M74" s="32"/>
      <c r="N74" s="32"/>
      <c r="O74" s="32"/>
      <c r="P74" s="32"/>
      <c r="Q74" s="32"/>
      <c r="R74" s="32"/>
      <c r="S74" s="32"/>
      <c r="T74" s="8"/>
      <c r="U74" s="8"/>
      <c r="V74" s="8"/>
      <c r="W74" s="8"/>
      <c r="X74" s="8"/>
      <c r="Y74" s="8"/>
      <c r="BZ74"/>
      <c r="CA74"/>
      <c r="CB74"/>
    </row>
    <row r="75" spans="1:80" s="1" customFormat="1" x14ac:dyDescent="0.25">
      <c r="A75" s="6" t="s">
        <v>7</v>
      </c>
      <c r="B75" s="4">
        <v>527</v>
      </c>
      <c r="C75" s="31">
        <v>1.1385199240986717E-2</v>
      </c>
      <c r="D75" s="31">
        <v>8.5388994307400379E-2</v>
      </c>
      <c r="E75" s="31">
        <v>0.42884250474383301</v>
      </c>
      <c r="F75" s="31">
        <v>0.41745730550284632</v>
      </c>
      <c r="G75" s="31">
        <v>5.6925996204933584E-2</v>
      </c>
      <c r="H75" s="32"/>
      <c r="I75" s="32"/>
      <c r="J75" s="32"/>
      <c r="K75" s="32"/>
      <c r="L75" s="32"/>
      <c r="M75" s="32"/>
      <c r="N75" s="32"/>
      <c r="O75" s="32"/>
      <c r="P75" s="32"/>
      <c r="Q75" s="32"/>
      <c r="R75" s="32"/>
      <c r="S75" s="32"/>
      <c r="T75" s="8"/>
      <c r="U75" s="8"/>
      <c r="V75" s="8"/>
      <c r="W75" s="8"/>
      <c r="X75" s="8"/>
      <c r="Y75" s="8"/>
      <c r="BZ75"/>
      <c r="CA75"/>
      <c r="CB75"/>
    </row>
    <row r="76" spans="1:80" s="1" customFormat="1" x14ac:dyDescent="0.25">
      <c r="A76" s="6" t="s">
        <v>8</v>
      </c>
      <c r="B76" s="4">
        <v>1911</v>
      </c>
      <c r="C76" s="31">
        <v>9.4191522762951327E-3</v>
      </c>
      <c r="D76" s="31">
        <v>7.2213500784929358E-2</v>
      </c>
      <c r="E76" s="31">
        <v>0.36473050758765047</v>
      </c>
      <c r="F76" s="31">
        <v>0.46624803767660911</v>
      </c>
      <c r="G76" s="31">
        <v>8.7388801674515959E-2</v>
      </c>
      <c r="H76" s="32"/>
      <c r="I76" s="32"/>
      <c r="J76" s="32"/>
      <c r="K76" s="32"/>
      <c r="L76" s="32"/>
      <c r="M76" s="32"/>
      <c r="N76" s="32"/>
      <c r="O76" s="32"/>
      <c r="P76" s="32"/>
      <c r="Q76" s="32"/>
      <c r="R76" s="32"/>
      <c r="S76" s="32"/>
      <c r="T76" s="8"/>
      <c r="U76" s="8"/>
      <c r="V76" s="8"/>
      <c r="W76" s="8"/>
      <c r="X76" s="8"/>
      <c r="Y76" s="8"/>
      <c r="BZ76"/>
      <c r="CA76"/>
      <c r="CB76"/>
    </row>
    <row r="77" spans="1:80" s="1" customFormat="1" x14ac:dyDescent="0.25">
      <c r="A77" s="6" t="s">
        <v>9</v>
      </c>
      <c r="B77" s="4">
        <v>1263</v>
      </c>
      <c r="C77" s="31">
        <v>7.91765637371338E-3</v>
      </c>
      <c r="D77" s="31">
        <v>8.8677751385589865E-2</v>
      </c>
      <c r="E77" s="31">
        <v>0.48456057007125891</v>
      </c>
      <c r="F77" s="31">
        <v>0.3927157561361837</v>
      </c>
      <c r="G77" s="31">
        <v>2.6128266033254157E-2</v>
      </c>
      <c r="H77" s="32"/>
      <c r="I77" s="32"/>
      <c r="J77" s="32"/>
      <c r="K77" s="32"/>
      <c r="L77" s="32"/>
      <c r="M77" s="32"/>
      <c r="N77" s="32"/>
      <c r="O77" s="32"/>
      <c r="P77" s="32"/>
      <c r="Q77" s="32"/>
      <c r="R77" s="32"/>
      <c r="S77" s="32"/>
      <c r="T77" s="8"/>
      <c r="U77" s="8"/>
      <c r="V77" s="8"/>
      <c r="W77" s="8"/>
      <c r="X77" s="8"/>
      <c r="Y77" s="8"/>
      <c r="BZ77"/>
      <c r="CA77"/>
      <c r="CB77"/>
    </row>
    <row r="78" spans="1:80" s="1" customFormat="1" x14ac:dyDescent="0.25">
      <c r="A78" s="6" t="s">
        <v>10</v>
      </c>
      <c r="B78" s="4">
        <v>927</v>
      </c>
      <c r="C78" s="31">
        <v>1.1866235167206042E-2</v>
      </c>
      <c r="D78" s="31">
        <v>5.3937432578209279E-2</v>
      </c>
      <c r="E78" s="31">
        <v>0.46709816612729232</v>
      </c>
      <c r="F78" s="31">
        <v>0.41423948220064727</v>
      </c>
      <c r="G78" s="31">
        <v>5.2858683926645091E-2</v>
      </c>
      <c r="H78" s="32"/>
      <c r="I78" s="32"/>
      <c r="J78" s="32"/>
      <c r="K78" s="32"/>
      <c r="L78" s="32"/>
      <c r="M78" s="32"/>
      <c r="N78" s="32"/>
      <c r="O78" s="32"/>
      <c r="P78" s="32"/>
      <c r="Q78" s="32"/>
      <c r="R78" s="32"/>
      <c r="S78" s="32"/>
      <c r="T78" s="8"/>
      <c r="U78" s="8"/>
      <c r="V78" s="8"/>
      <c r="W78" s="8"/>
      <c r="X78" s="8"/>
      <c r="Y78" s="8"/>
      <c r="BZ78"/>
      <c r="CA78"/>
      <c r="CB78"/>
    </row>
    <row r="79" spans="1:80" s="1" customFormat="1" x14ac:dyDescent="0.25">
      <c r="A79" s="6" t="s">
        <v>11</v>
      </c>
      <c r="B79" s="4">
        <v>1281</v>
      </c>
      <c r="C79" s="31">
        <v>6.2451209992193599E-3</v>
      </c>
      <c r="D79" s="31">
        <v>7.8064012490242002E-2</v>
      </c>
      <c r="E79" s="31">
        <v>0.40437158469945356</v>
      </c>
      <c r="F79" s="31">
        <v>0.46213895394223264</v>
      </c>
      <c r="G79" s="31">
        <v>4.9180327868852458E-2</v>
      </c>
      <c r="H79" s="32"/>
      <c r="I79" s="32"/>
      <c r="J79" s="32"/>
      <c r="K79" s="32"/>
      <c r="L79" s="32"/>
      <c r="M79" s="32"/>
      <c r="N79" s="32"/>
      <c r="O79" s="32"/>
      <c r="P79" s="32"/>
      <c r="Q79" s="32"/>
      <c r="R79" s="32"/>
      <c r="S79" s="32"/>
      <c r="T79" s="8"/>
      <c r="U79" s="8"/>
      <c r="V79" s="8"/>
      <c r="W79" s="8"/>
      <c r="X79" s="8"/>
      <c r="Y79" s="8"/>
      <c r="BZ79"/>
      <c r="CA79"/>
      <c r="CB79"/>
    </row>
    <row r="80" spans="1:80" s="1" customFormat="1" x14ac:dyDescent="0.25">
      <c r="A80" s="6" t="s">
        <v>12</v>
      </c>
      <c r="B80" s="4">
        <v>398</v>
      </c>
      <c r="C80" s="31">
        <v>7.537688442211055E-3</v>
      </c>
      <c r="D80" s="31">
        <v>8.7939698492462318E-2</v>
      </c>
      <c r="E80" s="31">
        <v>0.37939698492462309</v>
      </c>
      <c r="F80" s="31">
        <v>0.42462311557788945</v>
      </c>
      <c r="G80" s="31">
        <v>0.10050251256281408</v>
      </c>
      <c r="H80" s="32"/>
      <c r="I80" s="32"/>
      <c r="J80" s="32"/>
      <c r="K80" s="32"/>
      <c r="L80" s="32"/>
      <c r="M80" s="32"/>
      <c r="N80" s="32"/>
      <c r="O80" s="32"/>
      <c r="P80" s="32"/>
      <c r="Q80" s="32"/>
      <c r="R80" s="32"/>
      <c r="S80" s="32"/>
      <c r="T80" s="8"/>
      <c r="U80" s="8"/>
      <c r="V80" s="8"/>
      <c r="W80" s="8"/>
      <c r="X80" s="8"/>
      <c r="Y80" s="8"/>
      <c r="BZ80"/>
      <c r="CA80"/>
      <c r="CB80"/>
    </row>
    <row r="81" spans="1:80" s="1" customFormat="1" x14ac:dyDescent="0.25">
      <c r="A81" s="6" t="s">
        <v>13</v>
      </c>
      <c r="B81" s="4">
        <v>589</v>
      </c>
      <c r="C81" s="31">
        <v>1.0186757215619695E-2</v>
      </c>
      <c r="D81" s="31">
        <v>0.10865874363327674</v>
      </c>
      <c r="E81" s="31">
        <v>0.36842105263157893</v>
      </c>
      <c r="F81" s="31">
        <v>0.42954159592529711</v>
      </c>
      <c r="G81" s="31">
        <v>8.3191850594227498E-2</v>
      </c>
      <c r="H81" s="32"/>
      <c r="I81" s="32"/>
      <c r="J81" s="32"/>
      <c r="K81" s="32"/>
      <c r="L81" s="32"/>
      <c r="M81" s="32"/>
      <c r="N81" s="32"/>
      <c r="O81" s="32"/>
      <c r="P81" s="32"/>
      <c r="Q81" s="32"/>
      <c r="R81" s="32"/>
      <c r="S81" s="32"/>
      <c r="T81" s="8"/>
      <c r="U81" s="8"/>
      <c r="V81" s="8"/>
      <c r="W81" s="8"/>
      <c r="X81" s="8"/>
      <c r="Y81" s="8"/>
      <c r="BZ81"/>
      <c r="CA81"/>
      <c r="CB81"/>
    </row>
    <row r="82" spans="1:80"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c r="BZ82"/>
      <c r="CA82"/>
      <c r="CB82"/>
    </row>
    <row r="83" spans="1:80" s="1" customFormat="1" x14ac:dyDescent="0.25">
      <c r="C83" s="22"/>
      <c r="D83" s="22"/>
      <c r="E83" s="22"/>
      <c r="F83" s="22"/>
      <c r="G83" s="22"/>
      <c r="H83" s="22"/>
      <c r="I83" s="22"/>
      <c r="J83" s="22"/>
      <c r="K83" s="22"/>
      <c r="L83" s="22"/>
      <c r="M83" s="22"/>
      <c r="N83" s="22"/>
      <c r="O83" s="22"/>
      <c r="P83" s="22"/>
      <c r="Q83" s="22"/>
      <c r="R83" s="22"/>
      <c r="S83" s="22"/>
      <c r="BZ83"/>
      <c r="CA83"/>
      <c r="CB83"/>
    </row>
    <row r="84" spans="1:80" s="1" customFormat="1" x14ac:dyDescent="0.25">
      <c r="A84" s="1" t="s">
        <v>81</v>
      </c>
      <c r="C84" s="22"/>
      <c r="D84" s="22"/>
      <c r="E84" s="22"/>
      <c r="F84" s="22"/>
      <c r="G84" s="22"/>
      <c r="H84" s="22"/>
      <c r="I84" s="22"/>
      <c r="J84" s="22"/>
      <c r="K84" s="22"/>
      <c r="L84" s="22"/>
      <c r="M84" s="22"/>
      <c r="N84" s="22"/>
      <c r="O84" s="22"/>
      <c r="P84" s="22"/>
      <c r="Q84" s="22"/>
      <c r="R84" s="22"/>
      <c r="S84" s="22"/>
      <c r="BZ84"/>
      <c r="CA84"/>
      <c r="CB84"/>
    </row>
    <row r="85" spans="1:80" s="1" customFormat="1" x14ac:dyDescent="0.25">
      <c r="C85" s="22"/>
      <c r="D85" s="22"/>
      <c r="E85" s="22"/>
      <c r="F85" s="22"/>
      <c r="G85" s="22"/>
      <c r="H85" s="22"/>
      <c r="I85" s="22"/>
      <c r="J85" s="22"/>
      <c r="K85" s="22"/>
      <c r="L85" s="22"/>
      <c r="M85" s="22"/>
      <c r="N85" s="22"/>
      <c r="O85" s="22"/>
      <c r="P85" s="22"/>
      <c r="Q85" s="22"/>
      <c r="R85" s="22"/>
      <c r="S85" s="22"/>
      <c r="BZ85"/>
      <c r="CA85"/>
      <c r="CB85"/>
    </row>
    <row r="86" spans="1:80" s="1" customFormat="1" ht="90" x14ac:dyDescent="0.25">
      <c r="A86" s="2" t="s">
        <v>0</v>
      </c>
      <c r="B86" s="2" t="s">
        <v>1</v>
      </c>
      <c r="C86" s="10" t="s">
        <v>82</v>
      </c>
      <c r="D86" s="10" t="s">
        <v>83</v>
      </c>
      <c r="E86" s="10" t="s">
        <v>84</v>
      </c>
      <c r="F86" s="10" t="s">
        <v>85</v>
      </c>
      <c r="G86" s="10" t="s">
        <v>86</v>
      </c>
      <c r="H86" s="10" t="s">
        <v>87</v>
      </c>
      <c r="I86" s="10" t="s">
        <v>88</v>
      </c>
      <c r="J86" s="10" t="s">
        <v>89</v>
      </c>
      <c r="K86" s="10" t="s">
        <v>90</v>
      </c>
      <c r="L86" s="10" t="s">
        <v>91</v>
      </c>
      <c r="M86" s="10" t="s">
        <v>92</v>
      </c>
      <c r="N86" s="10" t="s">
        <v>93</v>
      </c>
      <c r="O86" s="10" t="s">
        <v>94</v>
      </c>
      <c r="P86" s="30"/>
      <c r="Q86" s="30"/>
      <c r="R86" s="30"/>
      <c r="S86" s="30"/>
      <c r="T86" s="9"/>
      <c r="U86" s="9"/>
      <c r="V86" s="9"/>
      <c r="W86" s="9"/>
      <c r="X86" s="9"/>
      <c r="Y86" s="9"/>
      <c r="BZ86"/>
      <c r="CA86"/>
      <c r="CB86"/>
    </row>
    <row r="87" spans="1:80" s="1" customFormat="1" x14ac:dyDescent="0.25">
      <c r="A87" s="3" t="s">
        <v>2</v>
      </c>
      <c r="B87" s="4">
        <v>3167</v>
      </c>
      <c r="C87" s="31">
        <v>0.19924218503315441</v>
      </c>
      <c r="D87" s="31">
        <v>0.39122197663403852</v>
      </c>
      <c r="E87" s="31">
        <v>0.12946005683612252</v>
      </c>
      <c r="F87" s="31">
        <v>0.11430375749921061</v>
      </c>
      <c r="G87" s="31">
        <v>0.23681717713924849</v>
      </c>
      <c r="H87" s="31">
        <v>0.13893274392169244</v>
      </c>
      <c r="I87" s="31">
        <v>0.19355857278181243</v>
      </c>
      <c r="J87" s="31">
        <v>0.20997789706346701</v>
      </c>
      <c r="K87" s="31">
        <v>0.22102936532996525</v>
      </c>
      <c r="L87" s="31">
        <v>0.51405115251026212</v>
      </c>
      <c r="M87" s="31">
        <v>0.35743605936217238</v>
      </c>
      <c r="N87" s="31">
        <v>0.14587938111777707</v>
      </c>
      <c r="O87" s="31">
        <v>0.12125039469529524</v>
      </c>
      <c r="P87" s="32"/>
      <c r="Q87" s="32"/>
      <c r="R87" s="32"/>
      <c r="S87" s="32"/>
      <c r="T87" s="8"/>
      <c r="U87" s="8"/>
      <c r="V87" s="8"/>
      <c r="W87" s="8"/>
      <c r="X87" s="8"/>
      <c r="Y87" s="8"/>
      <c r="BZ87"/>
      <c r="CA87"/>
      <c r="CB87"/>
    </row>
    <row r="88" spans="1:80" s="1" customFormat="1" x14ac:dyDescent="0.25">
      <c r="A88" s="6" t="s">
        <v>3</v>
      </c>
      <c r="B88" s="4">
        <v>1102</v>
      </c>
      <c r="C88" s="31">
        <v>0.20054446460980035</v>
      </c>
      <c r="D88" s="31">
        <v>0.41107078039927403</v>
      </c>
      <c r="E88" s="31">
        <v>0.13248638838475499</v>
      </c>
      <c r="F88" s="31">
        <v>0.11343012704174228</v>
      </c>
      <c r="G88" s="31">
        <v>0.25499092558983666</v>
      </c>
      <c r="H88" s="31">
        <v>0.14791288566243194</v>
      </c>
      <c r="I88" s="31">
        <v>0.17241379310344829</v>
      </c>
      <c r="J88" s="31">
        <v>0.19963702359346641</v>
      </c>
      <c r="K88" s="31">
        <v>0.22141560798548093</v>
      </c>
      <c r="L88" s="31">
        <v>0.50453720508166966</v>
      </c>
      <c r="M88" s="31">
        <v>0.35117967332123412</v>
      </c>
      <c r="N88" s="31">
        <v>0.14519056261343014</v>
      </c>
      <c r="O88" s="31">
        <v>0.11978221415607986</v>
      </c>
      <c r="P88" s="32"/>
      <c r="Q88" s="32"/>
      <c r="R88" s="32"/>
      <c r="S88" s="32"/>
      <c r="T88" s="8"/>
      <c r="U88" s="8"/>
      <c r="V88" s="8"/>
      <c r="W88" s="8"/>
      <c r="X88" s="8"/>
      <c r="Y88" s="8"/>
      <c r="BZ88"/>
      <c r="CA88"/>
      <c r="CB88"/>
    </row>
    <row r="89" spans="1:80" s="1" customFormat="1" x14ac:dyDescent="0.25">
      <c r="A89" s="6" t="s">
        <v>4</v>
      </c>
      <c r="B89" s="4">
        <v>554</v>
      </c>
      <c r="C89" s="31">
        <v>0.19494584837545126</v>
      </c>
      <c r="D89" s="31">
        <v>0.36101083032490977</v>
      </c>
      <c r="E89" s="31">
        <v>8.1227436823104696E-2</v>
      </c>
      <c r="F89" s="31">
        <v>8.8447653429602882E-2</v>
      </c>
      <c r="G89" s="31">
        <v>0.23285198555956679</v>
      </c>
      <c r="H89" s="31">
        <v>0.15162454873646208</v>
      </c>
      <c r="I89" s="31">
        <v>0.18231046931407943</v>
      </c>
      <c r="J89" s="31">
        <v>0.20938628158844766</v>
      </c>
      <c r="K89" s="31">
        <v>0.25812274368231047</v>
      </c>
      <c r="L89" s="31">
        <v>0.55595667870036103</v>
      </c>
      <c r="M89" s="31">
        <v>0.35198555956678701</v>
      </c>
      <c r="N89" s="31">
        <v>0.19133574007220217</v>
      </c>
      <c r="O89" s="31">
        <v>0.12093862815884476</v>
      </c>
      <c r="P89" s="32"/>
      <c r="Q89" s="32"/>
      <c r="R89" s="32"/>
      <c r="S89" s="32"/>
      <c r="T89" s="8"/>
      <c r="U89" s="8"/>
      <c r="V89" s="8"/>
      <c r="W89" s="8"/>
      <c r="X89" s="8"/>
      <c r="Y89" s="8"/>
      <c r="BZ89"/>
      <c r="CA89"/>
      <c r="CB89"/>
    </row>
    <row r="90" spans="1:80" s="1" customFormat="1" x14ac:dyDescent="0.25">
      <c r="A90" s="6" t="s">
        <v>5</v>
      </c>
      <c r="B90" s="4">
        <v>665</v>
      </c>
      <c r="C90" s="31">
        <v>0.21353383458646616</v>
      </c>
      <c r="D90" s="31">
        <v>0.40751879699248122</v>
      </c>
      <c r="E90" s="31">
        <v>0.1699248120300752</v>
      </c>
      <c r="F90" s="31">
        <v>0.10375939849624061</v>
      </c>
      <c r="G90" s="31">
        <v>0.23759398496240602</v>
      </c>
      <c r="H90" s="31">
        <v>0.11278195488721804</v>
      </c>
      <c r="I90" s="31">
        <v>0.20751879699248121</v>
      </c>
      <c r="J90" s="31">
        <v>0.22857142857142856</v>
      </c>
      <c r="K90" s="31">
        <v>0.18496240601503761</v>
      </c>
      <c r="L90" s="31">
        <v>0.49924812030075189</v>
      </c>
      <c r="M90" s="31">
        <v>0.36390977443609024</v>
      </c>
      <c r="N90" s="31">
        <v>0.10526315789473684</v>
      </c>
      <c r="O90" s="31">
        <v>0.12330827067669173</v>
      </c>
      <c r="P90" s="32"/>
      <c r="Q90" s="32"/>
      <c r="R90" s="32"/>
      <c r="S90" s="32"/>
      <c r="T90" s="8"/>
      <c r="U90" s="8"/>
      <c r="V90" s="8"/>
      <c r="W90" s="8"/>
      <c r="X90" s="8"/>
      <c r="Y90" s="8"/>
      <c r="BZ90"/>
      <c r="CA90"/>
      <c r="CB90"/>
    </row>
    <row r="91" spans="1:80" s="1" customFormat="1" x14ac:dyDescent="0.25">
      <c r="A91" s="6" t="s">
        <v>6</v>
      </c>
      <c r="B91" s="4">
        <v>338</v>
      </c>
      <c r="C91" s="31">
        <v>0.24852071005917159</v>
      </c>
      <c r="D91" s="31">
        <v>0.42307692307692307</v>
      </c>
      <c r="E91" s="31">
        <v>0.11242603550295859</v>
      </c>
      <c r="F91" s="31">
        <v>0.10946745562130178</v>
      </c>
      <c r="G91" s="31">
        <v>0.22189349112426035</v>
      </c>
      <c r="H91" s="31">
        <v>0.13905325443786981</v>
      </c>
      <c r="I91" s="31">
        <v>0.19230769230769232</v>
      </c>
      <c r="J91" s="31">
        <v>0.20118343195266272</v>
      </c>
      <c r="K91" s="31">
        <v>0.22781065088757396</v>
      </c>
      <c r="L91" s="31">
        <v>0.50295857988165682</v>
      </c>
      <c r="M91" s="31">
        <v>0.37573964497041418</v>
      </c>
      <c r="N91" s="31">
        <v>0.15384615384615385</v>
      </c>
      <c r="O91" s="31">
        <v>7.3964497041420121E-2</v>
      </c>
      <c r="P91" s="32"/>
      <c r="Q91" s="32"/>
      <c r="R91" s="32"/>
      <c r="S91" s="32"/>
      <c r="T91" s="8"/>
      <c r="U91" s="8"/>
      <c r="V91" s="8"/>
      <c r="W91" s="8"/>
      <c r="X91" s="8"/>
      <c r="Y91" s="8"/>
      <c r="BZ91"/>
      <c r="CA91"/>
      <c r="CB91"/>
    </row>
    <row r="92" spans="1:80" s="1" customFormat="1" x14ac:dyDescent="0.25">
      <c r="A92" s="6" t="s">
        <v>7</v>
      </c>
      <c r="B92" s="4">
        <v>508</v>
      </c>
      <c r="C92" s="31">
        <v>0.14960629921259844</v>
      </c>
      <c r="D92" s="31">
        <v>0.33858267716535434</v>
      </c>
      <c r="E92" s="31">
        <v>0.13385826771653545</v>
      </c>
      <c r="F92" s="31">
        <v>0.16141732283464566</v>
      </c>
      <c r="G92" s="31">
        <v>0.21062992125984251</v>
      </c>
      <c r="H92" s="31">
        <v>0.13976377952755906</v>
      </c>
      <c r="I92" s="31">
        <v>0.23425196850393701</v>
      </c>
      <c r="J92" s="31">
        <v>0.21456692913385828</v>
      </c>
      <c r="K92" s="31">
        <v>0.22244094488188976</v>
      </c>
      <c r="L92" s="31">
        <v>0.51574803149606296</v>
      </c>
      <c r="M92" s="31">
        <v>0.35629921259842517</v>
      </c>
      <c r="N92" s="31">
        <v>0.14566929133858267</v>
      </c>
      <c r="O92" s="31">
        <v>0.15354330708661418</v>
      </c>
      <c r="P92" s="32"/>
      <c r="Q92" s="32"/>
      <c r="R92" s="32"/>
      <c r="S92" s="32"/>
      <c r="T92" s="8"/>
      <c r="U92" s="8"/>
      <c r="V92" s="8"/>
      <c r="W92" s="8"/>
      <c r="X92" s="8"/>
      <c r="Y92" s="8"/>
      <c r="BZ92"/>
      <c r="CA92"/>
      <c r="CB92"/>
    </row>
    <row r="93" spans="1:80" s="1" customFormat="1" x14ac:dyDescent="0.25">
      <c r="A93" s="6" t="s">
        <v>8</v>
      </c>
      <c r="B93" s="4">
        <v>1880</v>
      </c>
      <c r="C93" s="31">
        <v>0.17180851063829788</v>
      </c>
      <c r="D93" s="31">
        <v>0.33351063829787236</v>
      </c>
      <c r="E93" s="31">
        <v>0.15053191489361703</v>
      </c>
      <c r="F93" s="31">
        <v>6.2765957446808504E-2</v>
      </c>
      <c r="G93" s="31">
        <v>0.17872340425531916</v>
      </c>
      <c r="H93" s="31">
        <v>0.13670212765957446</v>
      </c>
      <c r="I93" s="31">
        <v>0.16595744680851063</v>
      </c>
      <c r="J93" s="31">
        <v>0.27287234042553193</v>
      </c>
      <c r="K93" s="31">
        <v>0.26382978723404255</v>
      </c>
      <c r="L93" s="31">
        <v>0.65638297872340423</v>
      </c>
      <c r="M93" s="31">
        <v>0.32606382978723403</v>
      </c>
      <c r="N93" s="31">
        <v>0.16914893617021276</v>
      </c>
      <c r="O93" s="31">
        <v>9.0425531914893623E-2</v>
      </c>
      <c r="P93" s="32"/>
      <c r="Q93" s="32"/>
      <c r="R93" s="32"/>
      <c r="S93" s="32"/>
      <c r="T93" s="8"/>
      <c r="U93" s="8"/>
      <c r="V93" s="8"/>
      <c r="W93" s="8"/>
      <c r="X93" s="8"/>
      <c r="Y93" s="8"/>
      <c r="BZ93"/>
      <c r="CA93"/>
      <c r="CB93"/>
    </row>
    <row r="94" spans="1:80" s="1" customFormat="1" x14ac:dyDescent="0.25">
      <c r="A94" s="6" t="s">
        <v>9</v>
      </c>
      <c r="B94" s="4">
        <v>1237</v>
      </c>
      <c r="C94" s="31">
        <v>0.23928860145513339</v>
      </c>
      <c r="D94" s="31">
        <v>0.47938561034761518</v>
      </c>
      <c r="E94" s="31">
        <v>9.3775262732417139E-2</v>
      </c>
      <c r="F94" s="31">
        <v>0.18512530315278899</v>
      </c>
      <c r="G94" s="31">
        <v>0.31689571544058204</v>
      </c>
      <c r="H94" s="31">
        <v>0.14470493128536782</v>
      </c>
      <c r="I94" s="31">
        <v>0.23767178658043653</v>
      </c>
      <c r="J94" s="31">
        <v>0.11721907841552143</v>
      </c>
      <c r="K94" s="31">
        <v>0.1576394502829426</v>
      </c>
      <c r="L94" s="31">
        <v>0.30962004850444624</v>
      </c>
      <c r="M94" s="31">
        <v>0.40986257073565074</v>
      </c>
      <c r="N94" s="31">
        <v>0.11236863379143087</v>
      </c>
      <c r="O94" s="31">
        <v>0.16491511721907842</v>
      </c>
      <c r="P94" s="32"/>
      <c r="Q94" s="32"/>
      <c r="R94" s="32"/>
      <c r="S94" s="32"/>
      <c r="T94" s="8"/>
      <c r="U94" s="8"/>
      <c r="V94" s="8"/>
      <c r="W94" s="8"/>
      <c r="X94" s="8"/>
      <c r="Y94" s="8"/>
      <c r="BZ94"/>
      <c r="CA94"/>
      <c r="CB94"/>
    </row>
    <row r="95" spans="1:80" s="1" customFormat="1" x14ac:dyDescent="0.25">
      <c r="A95" s="6" t="s">
        <v>10</v>
      </c>
      <c r="B95" s="4">
        <v>906</v>
      </c>
      <c r="C95" s="31">
        <v>0.16777041942604856</v>
      </c>
      <c r="D95" s="31">
        <v>0.39403973509933776</v>
      </c>
      <c r="E95" s="31">
        <v>0.12472406181015452</v>
      </c>
      <c r="F95" s="31">
        <v>0.11258278145695365</v>
      </c>
      <c r="G95" s="31">
        <v>0.2196467991169978</v>
      </c>
      <c r="H95" s="31">
        <v>0.12472406181015452</v>
      </c>
      <c r="I95" s="31">
        <v>0.25496688741721857</v>
      </c>
      <c r="J95" s="31">
        <v>0.25827814569536423</v>
      </c>
      <c r="K95" s="31">
        <v>0.19094922737306844</v>
      </c>
      <c r="L95" s="31">
        <v>0.52097130242825607</v>
      </c>
      <c r="M95" s="31">
        <v>0.35761589403973509</v>
      </c>
      <c r="N95" s="31">
        <v>0.11699779249448124</v>
      </c>
      <c r="O95" s="31">
        <v>0.11810154525386314</v>
      </c>
      <c r="P95" s="32"/>
      <c r="Q95" s="32"/>
      <c r="R95" s="32"/>
      <c r="S95" s="32"/>
      <c r="T95" s="8"/>
      <c r="U95" s="8"/>
      <c r="V95" s="8"/>
      <c r="W95" s="8"/>
      <c r="X95" s="8"/>
      <c r="Y95" s="8"/>
      <c r="BZ95"/>
      <c r="CA95"/>
      <c r="CB95"/>
    </row>
    <row r="96" spans="1:80" s="1" customFormat="1" x14ac:dyDescent="0.25">
      <c r="A96" s="6" t="s">
        <v>11</v>
      </c>
      <c r="B96" s="4">
        <v>1250</v>
      </c>
      <c r="C96" s="31">
        <v>0.20319999999999999</v>
      </c>
      <c r="D96" s="31">
        <v>0.41760000000000003</v>
      </c>
      <c r="E96" s="31">
        <v>0.1216</v>
      </c>
      <c r="F96" s="31">
        <v>0.1016</v>
      </c>
      <c r="G96" s="31">
        <v>0.25280000000000002</v>
      </c>
      <c r="H96" s="31">
        <v>0.1416</v>
      </c>
      <c r="I96" s="31">
        <v>0.192</v>
      </c>
      <c r="J96" s="31">
        <v>0.20080000000000001</v>
      </c>
      <c r="K96" s="31">
        <v>0.2064</v>
      </c>
      <c r="L96" s="31">
        <v>0.54400000000000004</v>
      </c>
      <c r="M96" s="31">
        <v>0.32800000000000001</v>
      </c>
      <c r="N96" s="31">
        <v>0.156</v>
      </c>
      <c r="O96" s="31">
        <v>0.1128</v>
      </c>
      <c r="P96" s="32"/>
      <c r="Q96" s="32"/>
      <c r="R96" s="32"/>
      <c r="S96" s="32"/>
      <c r="T96" s="8"/>
      <c r="U96" s="8"/>
      <c r="V96" s="8"/>
      <c r="W96" s="8"/>
      <c r="X96" s="8"/>
      <c r="Y96" s="8"/>
      <c r="BZ96"/>
      <c r="CA96"/>
      <c r="CB96"/>
    </row>
    <row r="97" spans="1:80" s="1" customFormat="1" x14ac:dyDescent="0.25">
      <c r="A97" s="6" t="s">
        <v>12</v>
      </c>
      <c r="B97" s="4">
        <v>392</v>
      </c>
      <c r="C97" s="31">
        <v>0.19897959183673469</v>
      </c>
      <c r="D97" s="31">
        <v>0.37755102040816324</v>
      </c>
      <c r="E97" s="31">
        <v>0.14795918367346939</v>
      </c>
      <c r="F97" s="31">
        <v>0.13520408163265307</v>
      </c>
      <c r="G97" s="31">
        <v>0.20918367346938777</v>
      </c>
      <c r="H97" s="31">
        <v>0.15051020408163265</v>
      </c>
      <c r="I97" s="31">
        <v>0.16071428571428573</v>
      </c>
      <c r="J97" s="31">
        <v>0.17857142857142858</v>
      </c>
      <c r="K97" s="31">
        <v>0.23214285714285715</v>
      </c>
      <c r="L97" s="31">
        <v>0.50510204081632648</v>
      </c>
      <c r="M97" s="31">
        <v>0.38775510204081631</v>
      </c>
      <c r="N97" s="31">
        <v>0.15816326530612246</v>
      </c>
      <c r="O97" s="31">
        <v>0.1326530612244898</v>
      </c>
      <c r="P97" s="32"/>
      <c r="Q97" s="32"/>
      <c r="R97" s="32"/>
      <c r="S97" s="32"/>
      <c r="T97" s="8"/>
      <c r="U97" s="8"/>
      <c r="V97" s="8"/>
      <c r="W97" s="8"/>
      <c r="X97" s="8"/>
      <c r="Y97" s="8"/>
      <c r="BZ97"/>
      <c r="CA97"/>
      <c r="CB97"/>
    </row>
    <row r="98" spans="1:80" s="1" customFormat="1" x14ac:dyDescent="0.25">
      <c r="A98" s="6" t="s">
        <v>13</v>
      </c>
      <c r="B98" s="4">
        <v>584</v>
      </c>
      <c r="C98" s="31">
        <v>0.23972602739726026</v>
      </c>
      <c r="D98" s="31">
        <v>0.3458904109589041</v>
      </c>
      <c r="E98" s="31">
        <v>0.14383561643835616</v>
      </c>
      <c r="F98" s="31">
        <v>0.12842465753424659</v>
      </c>
      <c r="G98" s="31">
        <v>0.24143835616438356</v>
      </c>
      <c r="H98" s="31">
        <v>0.14383561643835616</v>
      </c>
      <c r="I98" s="31">
        <v>0.12671232876712329</v>
      </c>
      <c r="J98" s="31">
        <v>0.17636986301369864</v>
      </c>
      <c r="K98" s="31">
        <v>0.2910958904109589</v>
      </c>
      <c r="L98" s="31">
        <v>0.45376712328767121</v>
      </c>
      <c r="M98" s="31">
        <v>0.3886986301369863</v>
      </c>
      <c r="N98" s="31">
        <v>0.16267123287671234</v>
      </c>
      <c r="O98" s="31">
        <v>0.13698630136986301</v>
      </c>
      <c r="P98" s="32"/>
      <c r="Q98" s="32"/>
      <c r="R98" s="32"/>
      <c r="S98" s="32"/>
      <c r="T98" s="8"/>
      <c r="U98" s="8"/>
      <c r="V98" s="8"/>
      <c r="W98" s="8"/>
      <c r="X98" s="8"/>
      <c r="Y98" s="8"/>
      <c r="BZ98"/>
      <c r="CA98"/>
      <c r="CB98"/>
    </row>
    <row r="99" spans="1:80"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c r="BZ99"/>
      <c r="CA99"/>
      <c r="CB99"/>
    </row>
    <row r="100" spans="1:80" s="1" customFormat="1" x14ac:dyDescent="0.25">
      <c r="C100" s="22"/>
      <c r="D100" s="22"/>
      <c r="E100" s="22"/>
      <c r="F100" s="22"/>
      <c r="G100" s="22"/>
      <c r="H100" s="22"/>
      <c r="I100" s="22"/>
      <c r="J100" s="22"/>
      <c r="K100" s="22"/>
      <c r="L100" s="22"/>
      <c r="M100" s="22"/>
      <c r="N100" s="22"/>
      <c r="O100" s="22"/>
      <c r="P100" s="22"/>
      <c r="Q100" s="22"/>
      <c r="R100" s="22"/>
      <c r="S100" s="22"/>
      <c r="BZ100"/>
      <c r="CA100"/>
      <c r="CB100"/>
    </row>
    <row r="101" spans="1:80" s="1" customFormat="1" x14ac:dyDescent="0.25">
      <c r="A101" s="1" t="s">
        <v>95</v>
      </c>
      <c r="C101" s="22"/>
      <c r="D101" s="22"/>
      <c r="E101" s="22"/>
      <c r="F101" s="22"/>
      <c r="G101" s="22"/>
      <c r="H101" s="22"/>
      <c r="I101" s="22"/>
      <c r="J101" s="22"/>
      <c r="K101" s="22"/>
      <c r="L101" s="22"/>
      <c r="M101" s="22"/>
      <c r="N101" s="22"/>
      <c r="O101" s="22"/>
      <c r="P101" s="22"/>
      <c r="Q101" s="22"/>
      <c r="R101" s="22"/>
      <c r="S101" s="22"/>
      <c r="BZ101"/>
      <c r="CA101"/>
      <c r="CB101"/>
    </row>
    <row r="102" spans="1:80" s="1" customFormat="1" x14ac:dyDescent="0.25">
      <c r="C102" s="22"/>
      <c r="D102" s="22"/>
      <c r="E102" s="22"/>
      <c r="F102" s="22"/>
      <c r="G102" s="22"/>
      <c r="H102" s="22"/>
      <c r="I102" s="22"/>
      <c r="J102" s="22"/>
      <c r="K102" s="22"/>
      <c r="L102" s="22"/>
      <c r="M102" s="22"/>
      <c r="N102" s="22"/>
      <c r="O102" s="22"/>
      <c r="P102" s="22"/>
      <c r="Q102" s="22"/>
      <c r="R102" s="22"/>
      <c r="S102" s="22"/>
      <c r="BZ102"/>
      <c r="CA102"/>
      <c r="CB102"/>
    </row>
    <row r="103" spans="1:80" s="1" customFormat="1" ht="75" x14ac:dyDescent="0.25">
      <c r="A103" s="2" t="s">
        <v>0</v>
      </c>
      <c r="B103" s="2" t="s">
        <v>1</v>
      </c>
      <c r="C103" s="10" t="s">
        <v>82</v>
      </c>
      <c r="D103" s="10" t="s">
        <v>83</v>
      </c>
      <c r="E103" s="10" t="s">
        <v>84</v>
      </c>
      <c r="F103" s="10" t="s">
        <v>85</v>
      </c>
      <c r="G103" s="10" t="s">
        <v>86</v>
      </c>
      <c r="H103" s="10" t="s">
        <v>96</v>
      </c>
      <c r="I103" s="10" t="s">
        <v>97</v>
      </c>
      <c r="J103" s="10" t="s">
        <v>98</v>
      </c>
      <c r="K103" s="10" t="s">
        <v>99</v>
      </c>
      <c r="L103" s="10" t="s">
        <v>100</v>
      </c>
      <c r="M103" s="10" t="s">
        <v>101</v>
      </c>
      <c r="N103" s="10" t="s">
        <v>102</v>
      </c>
      <c r="O103" s="10" t="s">
        <v>103</v>
      </c>
      <c r="P103" s="10" t="s">
        <v>94</v>
      </c>
      <c r="Q103" s="30"/>
      <c r="R103" s="30"/>
      <c r="S103" s="30"/>
      <c r="T103" s="9"/>
      <c r="U103" s="9"/>
      <c r="V103" s="9"/>
      <c r="W103" s="9"/>
      <c r="X103" s="9"/>
      <c r="Y103" s="9"/>
      <c r="BZ103"/>
      <c r="CA103"/>
      <c r="CB103"/>
    </row>
    <row r="104" spans="1:80" s="1" customFormat="1" x14ac:dyDescent="0.25">
      <c r="A104" s="3" t="s">
        <v>2</v>
      </c>
      <c r="B104" s="4">
        <v>3186</v>
      </c>
      <c r="C104" s="31">
        <v>0.34808537350910235</v>
      </c>
      <c r="D104" s="31">
        <v>0.56967984934086624</v>
      </c>
      <c r="E104" s="31">
        <v>0.10106716886377903</v>
      </c>
      <c r="F104" s="31">
        <v>0.21029504080351538</v>
      </c>
      <c r="G104" s="31">
        <v>0.39045825486503455</v>
      </c>
      <c r="H104" s="31">
        <v>0.13747645951035781</v>
      </c>
      <c r="I104" s="31">
        <v>0.30037664783427498</v>
      </c>
      <c r="J104" s="31">
        <v>0.1967984934086629</v>
      </c>
      <c r="K104" s="31">
        <v>0.13873195229127433</v>
      </c>
      <c r="L104" s="31">
        <v>2.0715630885122412E-2</v>
      </c>
      <c r="M104" s="31">
        <v>2.9190207156308851E-2</v>
      </c>
      <c r="N104" s="31">
        <v>0.38072818581293155</v>
      </c>
      <c r="O104" s="31">
        <v>8.4745762711864403E-2</v>
      </c>
      <c r="P104" s="31">
        <v>7.4701820464532331E-2</v>
      </c>
      <c r="Q104" s="32"/>
      <c r="R104" s="32"/>
      <c r="S104" s="32"/>
      <c r="T104" s="8"/>
      <c r="U104" s="8"/>
      <c r="V104" s="8"/>
      <c r="W104" s="8"/>
      <c r="X104" s="8"/>
      <c r="Y104" s="8"/>
      <c r="BZ104"/>
      <c r="CA104"/>
      <c r="CB104"/>
    </row>
    <row r="105" spans="1:80" s="1" customFormat="1" x14ac:dyDescent="0.25">
      <c r="A105" s="6" t="s">
        <v>3</v>
      </c>
      <c r="B105" s="4">
        <v>1111</v>
      </c>
      <c r="C105" s="31">
        <v>0.37263726372637263</v>
      </c>
      <c r="D105" s="31">
        <v>0.59315931593159321</v>
      </c>
      <c r="E105" s="31">
        <v>0.10981098109810981</v>
      </c>
      <c r="F105" s="31">
        <v>0.19801980198019803</v>
      </c>
      <c r="G105" s="31">
        <v>0.39603960396039606</v>
      </c>
      <c r="H105" s="31">
        <v>0.11791179117911792</v>
      </c>
      <c r="I105" s="31">
        <v>0.30513051305130512</v>
      </c>
      <c r="J105" s="31">
        <v>0.19891989198919893</v>
      </c>
      <c r="K105" s="31">
        <v>0.13501350135013501</v>
      </c>
      <c r="L105" s="31">
        <v>1.9801980198019802E-2</v>
      </c>
      <c r="M105" s="31">
        <v>2.3402340234023402E-2</v>
      </c>
      <c r="N105" s="31">
        <v>0.38253825382538253</v>
      </c>
      <c r="O105" s="31">
        <v>7.4707470747074706E-2</v>
      </c>
      <c r="P105" s="31">
        <v>5.6705670567056707E-2</v>
      </c>
      <c r="Q105" s="32"/>
      <c r="R105" s="32"/>
      <c r="S105" s="32"/>
      <c r="T105" s="8"/>
      <c r="U105" s="8"/>
      <c r="V105" s="8"/>
      <c r="W105" s="8"/>
      <c r="X105" s="8"/>
      <c r="Y105" s="8"/>
      <c r="BZ105"/>
      <c r="CA105"/>
      <c r="CB105"/>
    </row>
    <row r="106" spans="1:80" s="1" customFormat="1" x14ac:dyDescent="0.25">
      <c r="A106" s="6" t="s">
        <v>4</v>
      </c>
      <c r="B106" s="4">
        <v>556</v>
      </c>
      <c r="C106" s="31">
        <v>0.37230215827338131</v>
      </c>
      <c r="D106" s="31">
        <v>0.52517985611510787</v>
      </c>
      <c r="E106" s="31">
        <v>6.654676258992806E-2</v>
      </c>
      <c r="F106" s="31">
        <v>0.20323741007194246</v>
      </c>
      <c r="G106" s="31">
        <v>0.42805755395683454</v>
      </c>
      <c r="H106" s="31">
        <v>0.12949640287769784</v>
      </c>
      <c r="I106" s="31">
        <v>0.3039568345323741</v>
      </c>
      <c r="J106" s="31">
        <v>0.19964028776978418</v>
      </c>
      <c r="K106" s="31">
        <v>0.1420863309352518</v>
      </c>
      <c r="L106" s="31">
        <v>2.1582733812949641E-2</v>
      </c>
      <c r="M106" s="31">
        <v>1.9784172661870502E-2</v>
      </c>
      <c r="N106" s="31">
        <v>0.36510791366906475</v>
      </c>
      <c r="O106" s="31">
        <v>0.11510791366906475</v>
      </c>
      <c r="P106" s="31">
        <v>7.5539568345323743E-2</v>
      </c>
      <c r="Q106" s="32"/>
      <c r="R106" s="32"/>
      <c r="S106" s="32"/>
      <c r="T106" s="8"/>
      <c r="U106" s="8"/>
      <c r="V106" s="8"/>
      <c r="W106" s="8"/>
      <c r="X106" s="8"/>
      <c r="Y106" s="8"/>
      <c r="BZ106"/>
      <c r="CA106"/>
      <c r="CB106"/>
    </row>
    <row r="107" spans="1:80" s="1" customFormat="1" x14ac:dyDescent="0.25">
      <c r="A107" s="6" t="s">
        <v>5</v>
      </c>
      <c r="B107" s="4">
        <v>669</v>
      </c>
      <c r="C107" s="31">
        <v>0.34678624813153963</v>
      </c>
      <c r="D107" s="31">
        <v>0.60089686098654704</v>
      </c>
      <c r="E107" s="31">
        <v>0.11808669656203288</v>
      </c>
      <c r="F107" s="31">
        <v>0.19880418535127056</v>
      </c>
      <c r="G107" s="31">
        <v>0.3811659192825112</v>
      </c>
      <c r="H107" s="31">
        <v>0.17040358744394618</v>
      </c>
      <c r="I107" s="31">
        <v>0.28699551569506726</v>
      </c>
      <c r="J107" s="31">
        <v>0.19730941704035873</v>
      </c>
      <c r="K107" s="31">
        <v>0.13303437967115098</v>
      </c>
      <c r="L107" s="31">
        <v>1.7937219730941704E-2</v>
      </c>
      <c r="M107" s="31">
        <v>2.6905829596412557E-2</v>
      </c>
      <c r="N107" s="31">
        <v>0.36920777279521672</v>
      </c>
      <c r="O107" s="31">
        <v>7.4738415545590436E-2</v>
      </c>
      <c r="P107" s="31">
        <v>6.5769805680119586E-2</v>
      </c>
      <c r="Q107" s="32"/>
      <c r="R107" s="32"/>
      <c r="S107" s="32"/>
      <c r="T107" s="8"/>
      <c r="U107" s="8"/>
      <c r="V107" s="8"/>
      <c r="W107" s="8"/>
      <c r="X107" s="8"/>
      <c r="Y107" s="8"/>
      <c r="BZ107"/>
      <c r="CA107"/>
      <c r="CB107"/>
    </row>
    <row r="108" spans="1:80" s="1" customFormat="1" x14ac:dyDescent="0.25">
      <c r="A108" s="6" t="s">
        <v>6</v>
      </c>
      <c r="B108" s="4">
        <v>341</v>
      </c>
      <c r="C108" s="31">
        <v>0.38709677419354838</v>
      </c>
      <c r="D108" s="31">
        <v>0.58064516129032262</v>
      </c>
      <c r="E108" s="31">
        <v>9.0909090909090912E-2</v>
      </c>
      <c r="F108" s="31">
        <v>0.22287390029325513</v>
      </c>
      <c r="G108" s="31">
        <v>0.36363636363636365</v>
      </c>
      <c r="H108" s="31">
        <v>0.13489736070381231</v>
      </c>
      <c r="I108" s="31">
        <v>0.2756598240469208</v>
      </c>
      <c r="J108" s="31">
        <v>0.17595307917888564</v>
      </c>
      <c r="K108" s="31">
        <v>0.12903225806451613</v>
      </c>
      <c r="L108" s="31">
        <v>5.8651026392961877E-3</v>
      </c>
      <c r="M108" s="31">
        <v>4.9853372434017593E-2</v>
      </c>
      <c r="N108" s="31">
        <v>0.41348973607038125</v>
      </c>
      <c r="O108" s="31">
        <v>9.0909090909090912E-2</v>
      </c>
      <c r="P108" s="31">
        <v>7.0381231671554259E-2</v>
      </c>
      <c r="Q108" s="32"/>
      <c r="R108" s="32"/>
      <c r="S108" s="32"/>
      <c r="T108" s="8"/>
      <c r="U108" s="8"/>
      <c r="V108" s="8"/>
      <c r="W108" s="8"/>
      <c r="X108" s="8"/>
      <c r="Y108" s="8"/>
      <c r="BZ108"/>
      <c r="CA108"/>
      <c r="CB108"/>
    </row>
    <row r="109" spans="1:80" s="1" customFormat="1" x14ac:dyDescent="0.25">
      <c r="A109" s="6" t="s">
        <v>7</v>
      </c>
      <c r="B109" s="4">
        <v>509</v>
      </c>
      <c r="C109" s="31">
        <v>0.24361493123772102</v>
      </c>
      <c r="D109" s="31">
        <v>0.51866404715127701</v>
      </c>
      <c r="E109" s="31">
        <v>0.10412573673870335</v>
      </c>
      <c r="F109" s="31">
        <v>0.25147347740667975</v>
      </c>
      <c r="G109" s="31">
        <v>0.36738703339882123</v>
      </c>
      <c r="H109" s="31">
        <v>0.14734774066797643</v>
      </c>
      <c r="I109" s="31">
        <v>0.32023575638506874</v>
      </c>
      <c r="J109" s="31">
        <v>0.20235756385068762</v>
      </c>
      <c r="K109" s="31">
        <v>0.15717092337917485</v>
      </c>
      <c r="L109" s="31">
        <v>3.536345776031434E-2</v>
      </c>
      <c r="M109" s="31">
        <v>4.1257367387033402E-2</v>
      </c>
      <c r="N109" s="31">
        <v>0.38703339882121807</v>
      </c>
      <c r="O109" s="31">
        <v>8.2514734774066803E-2</v>
      </c>
      <c r="P109" s="31">
        <v>0.12770137524557956</v>
      </c>
      <c r="Q109" s="32"/>
      <c r="R109" s="32"/>
      <c r="S109" s="32"/>
      <c r="T109" s="8"/>
      <c r="U109" s="8"/>
      <c r="V109" s="8"/>
      <c r="W109" s="8"/>
      <c r="X109" s="8"/>
      <c r="Y109" s="8"/>
      <c r="BZ109"/>
      <c r="CA109"/>
      <c r="CB109"/>
    </row>
    <row r="110" spans="1:80" s="1" customFormat="1" x14ac:dyDescent="0.25">
      <c r="A110" s="6" t="s">
        <v>8</v>
      </c>
      <c r="B110" s="4">
        <v>1886</v>
      </c>
      <c r="C110" s="31">
        <v>0.32873806998939553</v>
      </c>
      <c r="D110" s="31">
        <v>0.54612937433722164</v>
      </c>
      <c r="E110" s="31">
        <v>0.12354188759278897</v>
      </c>
      <c r="F110" s="31">
        <v>0.18822905620360553</v>
      </c>
      <c r="G110" s="31">
        <v>0.39183457051961823</v>
      </c>
      <c r="H110" s="31">
        <v>0.1320254506892895</v>
      </c>
      <c r="I110" s="31">
        <v>0.30116648992576883</v>
      </c>
      <c r="J110" s="31">
        <v>0.18133616118769882</v>
      </c>
      <c r="K110" s="31">
        <v>0.16171792152704137</v>
      </c>
      <c r="L110" s="31">
        <v>1.3785790031813362E-2</v>
      </c>
      <c r="M110" s="31">
        <v>3.6055143160127257E-2</v>
      </c>
      <c r="N110" s="31">
        <v>0.39607635206786851</v>
      </c>
      <c r="O110" s="31">
        <v>0.10392364793213149</v>
      </c>
      <c r="P110" s="31">
        <v>7.9003181336161188E-2</v>
      </c>
      <c r="Q110" s="32"/>
      <c r="R110" s="32"/>
      <c r="S110" s="32"/>
      <c r="T110" s="8"/>
      <c r="U110" s="8"/>
      <c r="V110" s="8"/>
      <c r="W110" s="8"/>
      <c r="X110" s="8"/>
      <c r="Y110" s="8"/>
      <c r="BZ110"/>
      <c r="CA110"/>
      <c r="CB110"/>
    </row>
    <row r="111" spans="1:80" s="1" customFormat="1" x14ac:dyDescent="0.25">
      <c r="A111" s="6" t="s">
        <v>9</v>
      </c>
      <c r="B111" s="4">
        <v>1247</v>
      </c>
      <c r="C111" s="31">
        <v>0.37530072173215717</v>
      </c>
      <c r="D111" s="31">
        <v>0.60625501202886933</v>
      </c>
      <c r="E111" s="31">
        <v>6.3352044907778668E-2</v>
      </c>
      <c r="F111" s="31">
        <v>0.23656776263031276</v>
      </c>
      <c r="G111" s="31">
        <v>0.38973536487570171</v>
      </c>
      <c r="H111" s="31">
        <v>0.14514835605453089</v>
      </c>
      <c r="I111" s="31">
        <v>0.30232558139534882</v>
      </c>
      <c r="J111" s="31">
        <v>0.22694466720128309</v>
      </c>
      <c r="K111" s="31">
        <v>0.10585404971932638</v>
      </c>
      <c r="L111" s="31">
        <v>3.1275060144346431E-2</v>
      </c>
      <c r="M111" s="31">
        <v>1.9246190858059342E-2</v>
      </c>
      <c r="N111" s="31">
        <v>0.35605453087409783</v>
      </c>
      <c r="O111" s="31">
        <v>5.7738572574178026E-2</v>
      </c>
      <c r="P111" s="31">
        <v>6.6559743384121892E-2</v>
      </c>
      <c r="Q111" s="32"/>
      <c r="R111" s="32"/>
      <c r="S111" s="32"/>
      <c r="T111" s="8"/>
      <c r="U111" s="8"/>
      <c r="V111" s="8"/>
      <c r="W111" s="8"/>
      <c r="X111" s="8"/>
      <c r="Y111" s="8"/>
      <c r="BZ111"/>
      <c r="CA111"/>
      <c r="CB111"/>
    </row>
    <row r="112" spans="1:80" s="1" customFormat="1" x14ac:dyDescent="0.25">
      <c r="A112" s="6" t="s">
        <v>10</v>
      </c>
      <c r="B112" s="4">
        <v>916</v>
      </c>
      <c r="C112" s="31">
        <v>0.28384279475982532</v>
      </c>
      <c r="D112" s="31">
        <v>0.55131004366812231</v>
      </c>
      <c r="E112" s="31">
        <v>0.12336244541484716</v>
      </c>
      <c r="F112" s="31">
        <v>0.18777292576419213</v>
      </c>
      <c r="G112" s="31">
        <v>0.36353711790393012</v>
      </c>
      <c r="H112" s="31">
        <v>0.14519650655021835</v>
      </c>
      <c r="I112" s="31">
        <v>0.35917030567685587</v>
      </c>
      <c r="J112" s="31">
        <v>0.18886462882096069</v>
      </c>
      <c r="K112" s="31">
        <v>0.17467248908296942</v>
      </c>
      <c r="L112" s="31">
        <v>2.5109170305676855E-2</v>
      </c>
      <c r="M112" s="31">
        <v>6.0043668122270744E-2</v>
      </c>
      <c r="N112" s="31">
        <v>0.39519650655021832</v>
      </c>
      <c r="O112" s="31">
        <v>4.5851528384279479E-2</v>
      </c>
      <c r="P112" s="31">
        <v>6.9868995633187769E-2</v>
      </c>
      <c r="Q112" s="32"/>
      <c r="R112" s="32"/>
      <c r="S112" s="32"/>
      <c r="T112" s="8"/>
      <c r="U112" s="8"/>
      <c r="V112" s="8"/>
      <c r="W112" s="8"/>
      <c r="X112" s="8"/>
      <c r="Y112" s="8"/>
      <c r="BZ112"/>
      <c r="CA112"/>
      <c r="CB112"/>
    </row>
    <row r="113" spans="1:80" s="1" customFormat="1" ht="16.5" customHeight="1" x14ac:dyDescent="0.25">
      <c r="A113" s="6" t="s">
        <v>11</v>
      </c>
      <c r="B113" s="4">
        <v>1258</v>
      </c>
      <c r="C113" s="31">
        <v>0.35691573926868042</v>
      </c>
      <c r="D113" s="31">
        <v>0.59936406995230529</v>
      </c>
      <c r="E113" s="31">
        <v>9.8569157392686804E-2</v>
      </c>
      <c r="F113" s="31">
        <v>0.21065182829888712</v>
      </c>
      <c r="G113" s="31">
        <v>0.38712241653418122</v>
      </c>
      <c r="H113" s="31">
        <v>0.13036565977742448</v>
      </c>
      <c r="I113" s="31">
        <v>0.31955484896661368</v>
      </c>
      <c r="J113" s="31">
        <v>0.19634340222575516</v>
      </c>
      <c r="K113" s="31">
        <v>0.13116057233704292</v>
      </c>
      <c r="L113" s="31">
        <v>1.7488076311605722E-2</v>
      </c>
      <c r="M113" s="31">
        <v>1.8282988871224166E-2</v>
      </c>
      <c r="N113" s="31">
        <v>0.39109697933227344</v>
      </c>
      <c r="O113" s="31">
        <v>6.9952305246422888E-2</v>
      </c>
      <c r="P113" s="31">
        <v>6.4387917329093797E-2</v>
      </c>
      <c r="Q113" s="32"/>
      <c r="R113" s="32"/>
      <c r="S113" s="32"/>
      <c r="T113" s="8"/>
      <c r="U113" s="8"/>
      <c r="V113" s="8"/>
      <c r="W113" s="8"/>
      <c r="X113" s="8"/>
      <c r="Y113" s="8"/>
      <c r="BZ113"/>
      <c r="CA113"/>
      <c r="CB113"/>
    </row>
    <row r="114" spans="1:80" s="1" customFormat="1" x14ac:dyDescent="0.25">
      <c r="A114" s="6" t="s">
        <v>12</v>
      </c>
      <c r="B114" s="4">
        <v>392</v>
      </c>
      <c r="C114" s="31">
        <v>0.39795918367346939</v>
      </c>
      <c r="D114" s="31">
        <v>0.54336734693877553</v>
      </c>
      <c r="E114" s="31">
        <v>9.6938775510204078E-2</v>
      </c>
      <c r="F114" s="31">
        <v>0.22704081632653061</v>
      </c>
      <c r="G114" s="31">
        <v>0.36989795918367346</v>
      </c>
      <c r="H114" s="31">
        <v>0.1326530612244898</v>
      </c>
      <c r="I114" s="31">
        <v>0.25765306122448978</v>
      </c>
      <c r="J114" s="31">
        <v>0.21683673469387754</v>
      </c>
      <c r="K114" s="31">
        <v>0.10459183673469388</v>
      </c>
      <c r="L114" s="31">
        <v>1.2755102040816327E-2</v>
      </c>
      <c r="M114" s="31">
        <v>2.5510204081632654E-2</v>
      </c>
      <c r="N114" s="31">
        <v>0.40051020408163263</v>
      </c>
      <c r="O114" s="31">
        <v>0.12244897959183673</v>
      </c>
      <c r="P114" s="31">
        <v>8.1632653061224483E-2</v>
      </c>
      <c r="Q114" s="32"/>
      <c r="R114" s="32"/>
      <c r="S114" s="32"/>
      <c r="T114" s="8"/>
      <c r="U114" s="8"/>
      <c r="V114" s="8"/>
      <c r="W114" s="8"/>
      <c r="X114" s="8"/>
      <c r="Y114" s="8"/>
      <c r="BZ114"/>
      <c r="CA114"/>
      <c r="CB114"/>
    </row>
    <row r="115" spans="1:80" s="1" customFormat="1" x14ac:dyDescent="0.25">
      <c r="A115" s="6" t="s">
        <v>13</v>
      </c>
      <c r="B115" s="4">
        <v>586</v>
      </c>
      <c r="C115" s="31">
        <v>0.39931740614334471</v>
      </c>
      <c r="D115" s="31">
        <v>0.55290102389078499</v>
      </c>
      <c r="E115" s="31">
        <v>7.6791808873720141E-2</v>
      </c>
      <c r="F115" s="31">
        <v>0.23208191126279865</v>
      </c>
      <c r="G115" s="31">
        <v>0.44880546075085326</v>
      </c>
      <c r="H115" s="31">
        <v>0.13993174061433447</v>
      </c>
      <c r="I115" s="31">
        <v>0.21160409556313994</v>
      </c>
      <c r="J115" s="31">
        <v>0.19453924914675769</v>
      </c>
      <c r="K115" s="31">
        <v>0.11945392491467577</v>
      </c>
      <c r="L115" s="31">
        <v>2.0477815699658702E-2</v>
      </c>
      <c r="M115" s="31">
        <v>8.5324232081911266E-3</v>
      </c>
      <c r="N115" s="31">
        <v>0.32593856655290104</v>
      </c>
      <c r="O115" s="31">
        <v>0.15017064846416384</v>
      </c>
      <c r="P115" s="31">
        <v>0.10068259385665529</v>
      </c>
      <c r="Q115" s="32"/>
      <c r="R115" s="32"/>
      <c r="S115" s="32"/>
      <c r="T115" s="8"/>
      <c r="U115" s="8"/>
      <c r="V115" s="8"/>
      <c r="W115" s="8"/>
      <c r="X115" s="8"/>
      <c r="Y115" s="8"/>
      <c r="BZ115"/>
      <c r="CA115"/>
      <c r="CB115"/>
    </row>
    <row r="116" spans="1:80"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c r="BZ116"/>
      <c r="CA116"/>
      <c r="CB116"/>
    </row>
    <row r="117" spans="1:80" s="1" customFormat="1" x14ac:dyDescent="0.25">
      <c r="C117" s="22"/>
      <c r="D117" s="22"/>
      <c r="E117" s="22"/>
      <c r="F117" s="22"/>
      <c r="G117" s="22"/>
      <c r="H117" s="22"/>
      <c r="I117" s="22"/>
      <c r="J117" s="22"/>
      <c r="K117" s="22"/>
      <c r="L117" s="22"/>
      <c r="M117" s="22"/>
      <c r="N117" s="22"/>
      <c r="O117" s="22"/>
      <c r="P117" s="22"/>
      <c r="Q117" s="22"/>
      <c r="R117" s="22"/>
      <c r="S117" s="22"/>
      <c r="BZ117"/>
      <c r="CA117"/>
      <c r="CB117"/>
    </row>
    <row r="118" spans="1:80" s="1" customFormat="1" x14ac:dyDescent="0.25">
      <c r="A118" s="1" t="s">
        <v>104</v>
      </c>
      <c r="C118" s="22"/>
      <c r="D118" s="22"/>
      <c r="E118" s="22"/>
      <c r="F118" s="22"/>
      <c r="G118" s="22"/>
      <c r="H118" s="22"/>
      <c r="I118" s="22"/>
      <c r="J118" s="22"/>
      <c r="K118" s="22"/>
      <c r="L118" s="22"/>
      <c r="M118" s="22"/>
      <c r="N118" s="22"/>
      <c r="O118" s="22"/>
      <c r="P118" s="22"/>
      <c r="Q118" s="22"/>
      <c r="R118" s="22"/>
      <c r="S118" s="22"/>
      <c r="BZ118"/>
      <c r="CA118"/>
      <c r="CB118"/>
    </row>
    <row r="119" spans="1:80" s="1" customFormat="1" x14ac:dyDescent="0.25">
      <c r="C119" s="22"/>
      <c r="D119" s="22"/>
      <c r="E119" s="22"/>
      <c r="F119" s="22"/>
      <c r="G119" s="22"/>
      <c r="H119" s="22"/>
      <c r="I119" s="22"/>
      <c r="J119" s="22"/>
      <c r="K119" s="22"/>
      <c r="L119" s="22"/>
      <c r="M119" s="22"/>
      <c r="N119" s="22"/>
      <c r="O119" s="22"/>
      <c r="P119" s="22"/>
      <c r="Q119" s="22"/>
      <c r="R119" s="22"/>
      <c r="S119" s="22"/>
      <c r="BZ119"/>
      <c r="CA119"/>
      <c r="CB119"/>
    </row>
    <row r="120" spans="1:80" s="1" customFormat="1" ht="60" x14ac:dyDescent="0.25">
      <c r="A120" s="2" t="s">
        <v>0</v>
      </c>
      <c r="B120" s="2" t="s">
        <v>1</v>
      </c>
      <c r="C120" s="10" t="s">
        <v>105</v>
      </c>
      <c r="D120" s="10" t="s">
        <v>106</v>
      </c>
      <c r="E120" s="10" t="s">
        <v>107</v>
      </c>
      <c r="F120" s="10" t="s">
        <v>108</v>
      </c>
      <c r="G120" s="10" t="s">
        <v>109</v>
      </c>
      <c r="H120" s="10" t="s">
        <v>110</v>
      </c>
      <c r="I120" s="30"/>
      <c r="J120" s="30"/>
      <c r="K120" s="30"/>
      <c r="L120" s="30"/>
      <c r="M120" s="30"/>
      <c r="N120" s="30"/>
      <c r="O120" s="30"/>
      <c r="P120" s="30"/>
      <c r="Q120" s="30"/>
      <c r="R120" s="30"/>
      <c r="S120" s="30"/>
      <c r="T120" s="9"/>
      <c r="U120" s="9"/>
      <c r="V120" s="9"/>
      <c r="W120" s="9"/>
      <c r="X120" s="9"/>
      <c r="Y120" s="9"/>
      <c r="BZ120"/>
      <c r="CA120"/>
      <c r="CB120"/>
    </row>
    <row r="121" spans="1:80" s="1" customFormat="1" x14ac:dyDescent="0.25">
      <c r="A121" s="3" t="s">
        <v>2</v>
      </c>
      <c r="B121" s="4">
        <v>3130</v>
      </c>
      <c r="C121" s="31">
        <v>0.13099041533546327</v>
      </c>
      <c r="D121" s="31">
        <v>0.10894568690095846</v>
      </c>
      <c r="E121" s="31">
        <v>1.7891373801916934E-2</v>
      </c>
      <c r="F121" s="31">
        <v>1.0862619808306708E-2</v>
      </c>
      <c r="G121" s="31">
        <v>0.40607028753993613</v>
      </c>
      <c r="H121" s="31">
        <v>0.32523961661341855</v>
      </c>
      <c r="I121" s="32"/>
      <c r="J121" s="32"/>
      <c r="K121" s="32"/>
      <c r="L121" s="32"/>
      <c r="M121" s="32"/>
      <c r="N121" s="32"/>
      <c r="O121" s="32"/>
      <c r="P121" s="32"/>
      <c r="Q121" s="32"/>
      <c r="R121" s="32"/>
      <c r="S121" s="32"/>
      <c r="T121" s="8"/>
      <c r="U121" s="8"/>
      <c r="V121" s="8"/>
      <c r="W121" s="8"/>
      <c r="X121" s="8"/>
      <c r="Y121" s="8"/>
      <c r="BZ121"/>
      <c r="CA121"/>
      <c r="CB121"/>
    </row>
    <row r="122" spans="1:80" s="1" customFormat="1" x14ac:dyDescent="0.25">
      <c r="A122" s="6" t="s">
        <v>3</v>
      </c>
      <c r="B122" s="4">
        <v>1089</v>
      </c>
      <c r="C122" s="31">
        <v>0.14141414141414141</v>
      </c>
      <c r="D122" s="31">
        <v>0.10101010101010101</v>
      </c>
      <c r="E122" s="31">
        <v>1.6528925619834711E-2</v>
      </c>
      <c r="F122" s="31">
        <v>6.4279155188246093E-3</v>
      </c>
      <c r="G122" s="31">
        <v>0.40312213039485767</v>
      </c>
      <c r="H122" s="31">
        <v>0.33149678604224059</v>
      </c>
      <c r="I122" s="32"/>
      <c r="J122" s="32"/>
      <c r="K122" s="32"/>
      <c r="L122" s="32"/>
      <c r="M122" s="32"/>
      <c r="N122" s="32"/>
      <c r="O122" s="32"/>
      <c r="P122" s="32"/>
      <c r="Q122" s="32"/>
      <c r="R122" s="32"/>
      <c r="S122" s="32"/>
      <c r="T122" s="8"/>
      <c r="U122" s="8"/>
      <c r="V122" s="8"/>
      <c r="W122" s="8"/>
      <c r="X122" s="8"/>
      <c r="Y122" s="8"/>
      <c r="BZ122"/>
      <c r="CA122"/>
      <c r="CB122"/>
    </row>
    <row r="123" spans="1:80" s="1" customFormat="1" x14ac:dyDescent="0.25">
      <c r="A123" s="6" t="s">
        <v>4</v>
      </c>
      <c r="B123" s="4">
        <v>549</v>
      </c>
      <c r="C123" s="31">
        <v>9.4717668488160295E-2</v>
      </c>
      <c r="D123" s="31">
        <v>0.11475409836065574</v>
      </c>
      <c r="E123" s="31">
        <v>1.092896174863388E-2</v>
      </c>
      <c r="F123" s="31">
        <v>7.2859744990892532E-3</v>
      </c>
      <c r="G123" s="31">
        <v>0.4772313296903461</v>
      </c>
      <c r="H123" s="31">
        <v>0.29508196721311475</v>
      </c>
      <c r="I123" s="32"/>
      <c r="J123" s="32"/>
      <c r="K123" s="32"/>
      <c r="L123" s="32"/>
      <c r="M123" s="32"/>
      <c r="N123" s="32"/>
      <c r="O123" s="32"/>
      <c r="P123" s="32"/>
      <c r="Q123" s="32"/>
      <c r="R123" s="32"/>
      <c r="S123" s="32"/>
      <c r="T123" s="8"/>
      <c r="U123" s="8"/>
      <c r="V123" s="8"/>
      <c r="W123" s="8"/>
      <c r="X123" s="8"/>
      <c r="Y123" s="8"/>
      <c r="BZ123"/>
      <c r="CA123"/>
      <c r="CB123"/>
    </row>
    <row r="124" spans="1:80" s="1" customFormat="1" x14ac:dyDescent="0.25">
      <c r="A124" s="6" t="s">
        <v>5</v>
      </c>
      <c r="B124" s="4">
        <v>657</v>
      </c>
      <c r="C124" s="31">
        <v>0.14307458143074581</v>
      </c>
      <c r="D124" s="31">
        <v>0.11872146118721461</v>
      </c>
      <c r="E124" s="31">
        <v>1.9786910197869101E-2</v>
      </c>
      <c r="F124" s="31">
        <v>1.5220700152207001E-2</v>
      </c>
      <c r="G124" s="31">
        <v>0.35464231354642312</v>
      </c>
      <c r="H124" s="31">
        <v>0.34855403348554032</v>
      </c>
      <c r="I124" s="32"/>
      <c r="J124" s="32"/>
      <c r="K124" s="32"/>
      <c r="L124" s="32"/>
      <c r="M124" s="32"/>
      <c r="N124" s="32"/>
      <c r="O124" s="32"/>
      <c r="P124" s="32"/>
      <c r="Q124" s="32"/>
      <c r="R124" s="32"/>
      <c r="S124" s="32"/>
      <c r="T124" s="8"/>
      <c r="U124" s="8"/>
      <c r="V124" s="8"/>
      <c r="W124" s="8"/>
      <c r="X124" s="8"/>
      <c r="Y124" s="8"/>
      <c r="BZ124"/>
      <c r="CA124"/>
      <c r="CB124"/>
    </row>
    <row r="125" spans="1:80" s="1" customFormat="1" x14ac:dyDescent="0.25">
      <c r="A125" s="6" t="s">
        <v>6</v>
      </c>
      <c r="B125" s="4">
        <v>338</v>
      </c>
      <c r="C125" s="31">
        <v>0.13609467455621302</v>
      </c>
      <c r="D125" s="31">
        <v>9.7633136094674555E-2</v>
      </c>
      <c r="E125" s="31">
        <v>3.2544378698224852E-2</v>
      </c>
      <c r="F125" s="31">
        <v>1.1834319526627219E-2</v>
      </c>
      <c r="G125" s="31">
        <v>0.39349112426035504</v>
      </c>
      <c r="H125" s="31">
        <v>0.32840236686390534</v>
      </c>
      <c r="I125" s="32"/>
      <c r="J125" s="32"/>
      <c r="K125" s="32"/>
      <c r="L125" s="32"/>
      <c r="M125" s="32"/>
      <c r="N125" s="32"/>
      <c r="O125" s="32"/>
      <c r="P125" s="32"/>
      <c r="Q125" s="32"/>
      <c r="R125" s="32"/>
      <c r="S125" s="32"/>
      <c r="T125" s="8"/>
      <c r="U125" s="8"/>
      <c r="V125" s="8"/>
      <c r="W125" s="8"/>
      <c r="X125" s="8"/>
      <c r="Y125" s="8"/>
      <c r="BZ125"/>
      <c r="CA125"/>
      <c r="CB125"/>
    </row>
    <row r="126" spans="1:80" s="1" customFormat="1" x14ac:dyDescent="0.25">
      <c r="A126" s="6" t="s">
        <v>7</v>
      </c>
      <c r="B126" s="4">
        <v>497</v>
      </c>
      <c r="C126" s="31">
        <v>0.12877263581488935</v>
      </c>
      <c r="D126" s="31">
        <v>0.11468812877263582</v>
      </c>
      <c r="E126" s="31">
        <v>1.6096579476861168E-2</v>
      </c>
      <c r="F126" s="31">
        <v>1.8108651911468814E-2</v>
      </c>
      <c r="G126" s="31">
        <v>0.41046277665995978</v>
      </c>
      <c r="H126" s="31">
        <v>0.3118712273641851</v>
      </c>
      <c r="I126" s="32"/>
      <c r="J126" s="32"/>
      <c r="K126" s="32"/>
      <c r="L126" s="32"/>
      <c r="M126" s="32"/>
      <c r="N126" s="32"/>
      <c r="O126" s="32"/>
      <c r="P126" s="32"/>
      <c r="Q126" s="32"/>
      <c r="R126" s="32"/>
      <c r="S126" s="32"/>
      <c r="T126" s="8"/>
      <c r="U126" s="8"/>
      <c r="V126" s="8"/>
      <c r="W126" s="8"/>
      <c r="X126" s="8"/>
      <c r="Y126" s="8"/>
      <c r="BZ126"/>
      <c r="CA126"/>
      <c r="CB126"/>
    </row>
    <row r="127" spans="1:80" s="1" customFormat="1" x14ac:dyDescent="0.25">
      <c r="A127" s="6" t="s">
        <v>8</v>
      </c>
      <c r="B127" s="4">
        <v>1850</v>
      </c>
      <c r="C127" s="31">
        <v>0.1227027027027027</v>
      </c>
      <c r="D127" s="31">
        <v>0.11513513513513514</v>
      </c>
      <c r="E127" s="31">
        <v>2.1081081081081081E-2</v>
      </c>
      <c r="F127" s="31">
        <v>1.1891891891891892E-2</v>
      </c>
      <c r="G127" s="31">
        <v>0.3762162162162162</v>
      </c>
      <c r="H127" s="31">
        <v>0.35297297297297298</v>
      </c>
      <c r="I127" s="32"/>
      <c r="J127" s="32"/>
      <c r="K127" s="32"/>
      <c r="L127" s="32"/>
      <c r="M127" s="32"/>
      <c r="N127" s="32"/>
      <c r="O127" s="32"/>
      <c r="P127" s="32"/>
      <c r="Q127" s="32"/>
      <c r="R127" s="32"/>
      <c r="S127" s="32"/>
      <c r="T127" s="8"/>
      <c r="U127" s="8"/>
      <c r="V127" s="8"/>
      <c r="W127" s="8"/>
      <c r="X127" s="8"/>
      <c r="Y127" s="8"/>
      <c r="BZ127"/>
      <c r="CA127"/>
      <c r="CB127"/>
    </row>
    <row r="128" spans="1:80" s="1" customFormat="1" x14ac:dyDescent="0.25">
      <c r="A128" s="6" t="s">
        <v>9</v>
      </c>
      <c r="B128" s="4">
        <v>1236</v>
      </c>
      <c r="C128" s="31">
        <v>0.14077669902912621</v>
      </c>
      <c r="D128" s="31">
        <v>9.7896440129449841E-2</v>
      </c>
      <c r="E128" s="31">
        <v>1.3754045307443365E-2</v>
      </c>
      <c r="F128" s="31">
        <v>9.7087378640776691E-3</v>
      </c>
      <c r="G128" s="31">
        <v>0.45388349514563109</v>
      </c>
      <c r="H128" s="31">
        <v>0.28398058252427183</v>
      </c>
      <c r="I128" s="32"/>
      <c r="J128" s="32"/>
      <c r="K128" s="32"/>
      <c r="L128" s="32"/>
      <c r="M128" s="32"/>
      <c r="N128" s="32"/>
      <c r="O128" s="32"/>
      <c r="P128" s="32"/>
      <c r="Q128" s="32"/>
      <c r="R128" s="32"/>
      <c r="S128" s="32"/>
      <c r="T128" s="8"/>
      <c r="U128" s="8"/>
      <c r="V128" s="8"/>
      <c r="W128" s="8"/>
      <c r="X128" s="8"/>
      <c r="Y128" s="8"/>
      <c r="BZ128"/>
      <c r="CA128"/>
      <c r="CB128"/>
    </row>
    <row r="129" spans="1:80" s="1" customFormat="1" x14ac:dyDescent="0.25">
      <c r="A129" s="6" t="s">
        <v>10</v>
      </c>
      <c r="B129" s="4">
        <v>901</v>
      </c>
      <c r="C129" s="31">
        <v>0.10654827968923418</v>
      </c>
      <c r="D129" s="31">
        <v>9.7669256381798006E-2</v>
      </c>
      <c r="E129" s="31">
        <v>2.8856825749167592E-2</v>
      </c>
      <c r="F129" s="31">
        <v>1.5538290788013319E-2</v>
      </c>
      <c r="G129" s="31">
        <v>0.35183129855715872</v>
      </c>
      <c r="H129" s="31">
        <v>0.3995560488346282</v>
      </c>
      <c r="I129" s="32"/>
      <c r="J129" s="32"/>
      <c r="K129" s="32"/>
      <c r="L129" s="32"/>
      <c r="M129" s="32"/>
      <c r="N129" s="32"/>
      <c r="O129" s="32"/>
      <c r="P129" s="32"/>
      <c r="Q129" s="32"/>
      <c r="R129" s="32"/>
      <c r="S129" s="32"/>
      <c r="T129" s="8"/>
      <c r="U129" s="8"/>
      <c r="V129" s="8"/>
      <c r="W129" s="8"/>
      <c r="X129" s="8"/>
      <c r="Y129" s="8"/>
      <c r="BZ129"/>
      <c r="CA129"/>
      <c r="CB129"/>
    </row>
    <row r="130" spans="1:80" s="1" customFormat="1" x14ac:dyDescent="0.25">
      <c r="A130" s="6" t="s">
        <v>11</v>
      </c>
      <c r="B130" s="4">
        <v>1241</v>
      </c>
      <c r="C130" s="31">
        <v>0.14907332796132153</v>
      </c>
      <c r="D130" s="31">
        <v>0.11442385173247381</v>
      </c>
      <c r="E130" s="31">
        <v>1.6921837228041903E-2</v>
      </c>
      <c r="F130" s="31">
        <v>8.8638195004029016E-3</v>
      </c>
      <c r="G130" s="31">
        <v>0.38920225624496374</v>
      </c>
      <c r="H130" s="31">
        <v>0.32151490733279614</v>
      </c>
      <c r="I130" s="32"/>
      <c r="J130" s="32"/>
      <c r="K130" s="32"/>
      <c r="L130" s="32"/>
      <c r="M130" s="32"/>
      <c r="N130" s="32"/>
      <c r="O130" s="32"/>
      <c r="P130" s="32"/>
      <c r="Q130" s="32"/>
      <c r="R130" s="32"/>
      <c r="S130" s="32"/>
      <c r="T130" s="8"/>
      <c r="U130" s="8"/>
      <c r="V130" s="8"/>
      <c r="W130" s="8"/>
      <c r="X130" s="8"/>
      <c r="Y130" s="8"/>
      <c r="BZ130"/>
      <c r="CA130"/>
      <c r="CB130"/>
    </row>
    <row r="131" spans="1:80" s="1" customFormat="1" x14ac:dyDescent="0.25">
      <c r="A131" s="6" t="s">
        <v>12</v>
      </c>
      <c r="B131" s="4">
        <v>387</v>
      </c>
      <c r="C131" s="31">
        <v>0.15245478036175711</v>
      </c>
      <c r="D131" s="31">
        <v>0.12144702842377261</v>
      </c>
      <c r="E131" s="31">
        <v>1.0335917312661499E-2</v>
      </c>
      <c r="F131" s="31">
        <v>5.1679586563307496E-3</v>
      </c>
      <c r="G131" s="31">
        <v>0.43927648578811368</v>
      </c>
      <c r="H131" s="31">
        <v>0.27131782945736432</v>
      </c>
      <c r="I131" s="32"/>
      <c r="J131" s="32"/>
      <c r="K131" s="32"/>
      <c r="L131" s="32"/>
      <c r="M131" s="32"/>
      <c r="N131" s="32"/>
      <c r="O131" s="32"/>
      <c r="P131" s="32"/>
      <c r="Q131" s="32"/>
      <c r="R131" s="32"/>
      <c r="S131" s="32"/>
      <c r="T131" s="8"/>
      <c r="U131" s="8"/>
      <c r="V131" s="8"/>
      <c r="W131" s="8"/>
      <c r="X131" s="8"/>
      <c r="Y131" s="8"/>
      <c r="BZ131"/>
      <c r="CA131"/>
      <c r="CB131"/>
    </row>
    <row r="132" spans="1:80" s="1" customFormat="1" x14ac:dyDescent="0.25">
      <c r="A132" s="6" t="s">
        <v>13</v>
      </c>
      <c r="B132" s="4">
        <v>567</v>
      </c>
      <c r="C132" s="31">
        <v>0.1164021164021164</v>
      </c>
      <c r="D132" s="31">
        <v>0.1111111111111111</v>
      </c>
      <c r="E132" s="31">
        <v>8.8183421516754845E-3</v>
      </c>
      <c r="F132" s="31">
        <v>1.0582010582010581E-2</v>
      </c>
      <c r="G132" s="31">
        <v>0.50440917107583771</v>
      </c>
      <c r="H132" s="31">
        <v>0.24867724867724866</v>
      </c>
      <c r="I132" s="32"/>
      <c r="J132" s="32"/>
      <c r="K132" s="32"/>
      <c r="L132" s="32"/>
      <c r="M132" s="32"/>
      <c r="N132" s="32"/>
      <c r="O132" s="32"/>
      <c r="P132" s="32"/>
      <c r="Q132" s="32"/>
      <c r="R132" s="32"/>
      <c r="S132" s="32"/>
      <c r="T132" s="8"/>
      <c r="U132" s="8"/>
      <c r="V132" s="8"/>
      <c r="W132" s="8"/>
      <c r="X132" s="8"/>
      <c r="Y132" s="8"/>
      <c r="BZ132"/>
      <c r="CA132"/>
      <c r="CB132"/>
    </row>
    <row r="133" spans="1:80"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c r="BZ133"/>
      <c r="CA133"/>
      <c r="CB133"/>
    </row>
    <row r="134" spans="1:80" s="1" customFormat="1" x14ac:dyDescent="0.25">
      <c r="C134" s="22"/>
      <c r="D134" s="22"/>
      <c r="E134" s="22"/>
      <c r="F134" s="22"/>
      <c r="G134" s="22"/>
      <c r="H134" s="22"/>
      <c r="I134" s="22"/>
      <c r="J134" s="22"/>
      <c r="K134" s="22"/>
      <c r="L134" s="22"/>
      <c r="M134" s="22"/>
      <c r="N134" s="22"/>
      <c r="O134" s="22"/>
      <c r="P134" s="22"/>
      <c r="Q134" s="22"/>
      <c r="R134" s="22"/>
      <c r="S134" s="22"/>
      <c r="BZ134"/>
      <c r="CA134"/>
      <c r="CB134"/>
    </row>
    <row r="135" spans="1:80" s="1" customFormat="1" x14ac:dyDescent="0.25">
      <c r="A135" s="1" t="s">
        <v>111</v>
      </c>
      <c r="C135" s="22"/>
      <c r="D135" s="22"/>
      <c r="E135" s="22"/>
      <c r="F135" s="22"/>
      <c r="G135" s="22"/>
      <c r="H135" s="22"/>
      <c r="I135" s="22"/>
      <c r="J135" s="22"/>
      <c r="K135" s="22"/>
      <c r="L135" s="22"/>
      <c r="M135" s="22"/>
      <c r="N135" s="22"/>
      <c r="O135" s="22"/>
      <c r="P135" s="22"/>
      <c r="Q135" s="22"/>
      <c r="R135" s="22"/>
      <c r="S135" s="22"/>
      <c r="BZ135"/>
      <c r="CA135"/>
      <c r="CB135"/>
    </row>
    <row r="136" spans="1:80" s="1" customFormat="1" x14ac:dyDescent="0.25">
      <c r="C136" s="22"/>
      <c r="D136" s="22"/>
      <c r="E136" s="22"/>
      <c r="F136" s="22"/>
      <c r="G136" s="22"/>
      <c r="H136" s="22"/>
      <c r="I136" s="22"/>
      <c r="J136" s="22"/>
      <c r="K136" s="22"/>
      <c r="L136" s="22"/>
      <c r="M136" s="22"/>
      <c r="N136" s="22"/>
      <c r="O136" s="22"/>
      <c r="P136" s="22"/>
      <c r="Q136" s="22"/>
      <c r="R136" s="22"/>
      <c r="S136" s="22"/>
      <c r="BZ136"/>
      <c r="CA136"/>
      <c r="CB136"/>
    </row>
    <row r="137" spans="1:80" s="1" customFormat="1" ht="75" x14ac:dyDescent="0.25">
      <c r="A137" s="2" t="s">
        <v>0</v>
      </c>
      <c r="B137" s="2" t="s">
        <v>1</v>
      </c>
      <c r="C137" s="10" t="s">
        <v>112</v>
      </c>
      <c r="D137" s="10" t="s">
        <v>113</v>
      </c>
      <c r="E137" s="10" t="s">
        <v>114</v>
      </c>
      <c r="F137" s="10" t="s">
        <v>115</v>
      </c>
      <c r="G137" s="10" t="s">
        <v>116</v>
      </c>
      <c r="H137" s="30"/>
      <c r="I137" s="30"/>
      <c r="J137" s="30"/>
      <c r="K137" s="30"/>
      <c r="L137" s="30"/>
      <c r="M137" s="30"/>
      <c r="N137" s="30"/>
      <c r="O137" s="30"/>
      <c r="P137" s="30"/>
      <c r="Q137" s="30"/>
      <c r="R137" s="30"/>
      <c r="S137" s="30"/>
      <c r="T137" s="9"/>
      <c r="U137" s="9"/>
      <c r="V137" s="9"/>
      <c r="W137" s="9"/>
      <c r="X137" s="9"/>
      <c r="Y137" s="9"/>
      <c r="BZ137"/>
      <c r="CA137"/>
      <c r="CB137"/>
    </row>
    <row r="138" spans="1:80" s="1" customFormat="1" x14ac:dyDescent="0.25">
      <c r="A138" s="3" t="s">
        <v>2</v>
      </c>
      <c r="B138" s="4">
        <v>3205</v>
      </c>
      <c r="C138" s="31">
        <v>0.27363494539781591</v>
      </c>
      <c r="D138" s="31">
        <v>0.11232449297971919</v>
      </c>
      <c r="E138" s="31">
        <v>0.12449297971918877</v>
      </c>
      <c r="F138" s="31">
        <v>0.15257410296411855</v>
      </c>
      <c r="G138" s="31">
        <v>0.48861154446177846</v>
      </c>
      <c r="H138" s="32"/>
      <c r="I138" s="32"/>
      <c r="J138" s="32"/>
      <c r="K138" s="32"/>
      <c r="L138" s="32"/>
      <c r="M138" s="32"/>
      <c r="N138" s="32"/>
      <c r="O138" s="32"/>
      <c r="P138" s="32"/>
      <c r="Q138" s="32"/>
      <c r="R138" s="32"/>
      <c r="S138" s="32"/>
      <c r="T138" s="8"/>
      <c r="U138" s="8"/>
      <c r="V138" s="8"/>
      <c r="W138" s="8"/>
      <c r="X138" s="8"/>
      <c r="Y138" s="8"/>
      <c r="BZ138"/>
      <c r="CA138"/>
      <c r="CB138"/>
    </row>
    <row r="139" spans="1:80" s="1" customFormat="1" x14ac:dyDescent="0.25">
      <c r="A139" s="6" t="s">
        <v>3</v>
      </c>
      <c r="B139" s="4">
        <v>1115</v>
      </c>
      <c r="C139" s="31">
        <v>0.25381165919282511</v>
      </c>
      <c r="D139" s="31">
        <v>0.10224215246636771</v>
      </c>
      <c r="E139" s="31">
        <v>9.3273542600896861E-2</v>
      </c>
      <c r="F139" s="31">
        <v>0.15246636771300448</v>
      </c>
      <c r="G139" s="31">
        <v>0.53811659192825112</v>
      </c>
      <c r="H139" s="32"/>
      <c r="I139" s="32"/>
      <c r="J139" s="32"/>
      <c r="K139" s="32"/>
      <c r="L139" s="32"/>
      <c r="M139" s="32"/>
      <c r="N139" s="32"/>
      <c r="O139" s="32"/>
      <c r="P139" s="32"/>
      <c r="Q139" s="32"/>
      <c r="R139" s="32"/>
      <c r="S139" s="32"/>
      <c r="T139" s="8"/>
      <c r="U139" s="8"/>
      <c r="V139" s="8"/>
      <c r="W139" s="8"/>
      <c r="X139" s="8"/>
      <c r="Y139" s="8"/>
      <c r="BZ139"/>
      <c r="CA139"/>
      <c r="CB139"/>
    </row>
    <row r="140" spans="1:80" s="1" customFormat="1" x14ac:dyDescent="0.25">
      <c r="A140" s="6" t="s">
        <v>4</v>
      </c>
      <c r="B140" s="4">
        <v>558</v>
      </c>
      <c r="C140" s="31">
        <v>0.29032258064516131</v>
      </c>
      <c r="D140" s="31">
        <v>0.12365591397849462</v>
      </c>
      <c r="E140" s="31">
        <v>0.14516129032258066</v>
      </c>
      <c r="F140" s="31">
        <v>0.16129032258064516</v>
      </c>
      <c r="G140" s="31">
        <v>0.47491039426523296</v>
      </c>
      <c r="H140" s="32"/>
      <c r="I140" s="32"/>
      <c r="J140" s="32"/>
      <c r="K140" s="32"/>
      <c r="L140" s="32"/>
      <c r="M140" s="32"/>
      <c r="N140" s="32"/>
      <c r="O140" s="32"/>
      <c r="P140" s="32"/>
      <c r="Q140" s="32"/>
      <c r="R140" s="32"/>
      <c r="S140" s="32"/>
      <c r="T140" s="8"/>
      <c r="U140" s="8"/>
      <c r="V140" s="8"/>
      <c r="W140" s="8"/>
      <c r="X140" s="8"/>
      <c r="Y140" s="8"/>
      <c r="BZ140"/>
      <c r="CA140"/>
      <c r="CB140"/>
    </row>
    <row r="141" spans="1:80" s="1" customFormat="1" x14ac:dyDescent="0.25">
      <c r="A141" s="6" t="s">
        <v>5</v>
      </c>
      <c r="B141" s="4">
        <v>673</v>
      </c>
      <c r="C141" s="31">
        <v>0.26448736998514116</v>
      </c>
      <c r="D141" s="31">
        <v>9.0638930163447248E-2</v>
      </c>
      <c r="E141" s="31">
        <v>0.12927191679049035</v>
      </c>
      <c r="F141" s="31">
        <v>0.13670133729569092</v>
      </c>
      <c r="G141" s="31">
        <v>0.48291233283803864</v>
      </c>
      <c r="H141" s="32"/>
      <c r="I141" s="32"/>
      <c r="J141" s="32"/>
      <c r="K141" s="32"/>
      <c r="L141" s="32"/>
      <c r="M141" s="32"/>
      <c r="N141" s="32"/>
      <c r="O141" s="32"/>
      <c r="P141" s="32"/>
      <c r="Q141" s="32"/>
      <c r="R141" s="32"/>
      <c r="S141" s="32"/>
      <c r="T141" s="8"/>
      <c r="U141" s="8"/>
      <c r="V141" s="8"/>
      <c r="W141" s="8"/>
      <c r="X141" s="8"/>
      <c r="Y141" s="8"/>
      <c r="BZ141"/>
      <c r="CA141"/>
      <c r="CB141"/>
    </row>
    <row r="142" spans="1:80" s="1" customFormat="1" x14ac:dyDescent="0.25">
      <c r="A142" s="6" t="s">
        <v>6</v>
      </c>
      <c r="B142" s="4">
        <v>343</v>
      </c>
      <c r="C142" s="31">
        <v>0.32069970845481049</v>
      </c>
      <c r="D142" s="31">
        <v>0.1282798833819242</v>
      </c>
      <c r="E142" s="31">
        <v>0.1457725947521866</v>
      </c>
      <c r="F142" s="31">
        <v>0.1749271137026239</v>
      </c>
      <c r="G142" s="31">
        <v>0.40233236151603496</v>
      </c>
      <c r="H142" s="32"/>
      <c r="I142" s="32"/>
      <c r="J142" s="32"/>
      <c r="K142" s="32"/>
      <c r="L142" s="32"/>
      <c r="M142" s="32"/>
      <c r="N142" s="32"/>
      <c r="O142" s="32"/>
      <c r="P142" s="32"/>
      <c r="Q142" s="32"/>
      <c r="R142" s="32"/>
      <c r="S142" s="32"/>
      <c r="T142" s="8"/>
      <c r="U142" s="8"/>
      <c r="V142" s="8"/>
      <c r="W142" s="8"/>
      <c r="X142" s="8"/>
      <c r="Y142" s="8"/>
      <c r="BZ142"/>
      <c r="CA142"/>
      <c r="CB142"/>
    </row>
    <row r="143" spans="1:80" s="1" customFormat="1" x14ac:dyDescent="0.25">
      <c r="A143" s="6" t="s">
        <v>7</v>
      </c>
      <c r="B143" s="4">
        <v>516</v>
      </c>
      <c r="C143" s="31">
        <v>0.27906976744186046</v>
      </c>
      <c r="D143" s="31">
        <v>0.13953488372093023</v>
      </c>
      <c r="E143" s="31">
        <v>0.14922480620155038</v>
      </c>
      <c r="F143" s="31">
        <v>0.14922480620155038</v>
      </c>
      <c r="G143" s="31">
        <v>0.46124031007751937</v>
      </c>
      <c r="H143" s="32"/>
      <c r="I143" s="32"/>
      <c r="J143" s="32"/>
      <c r="K143" s="32"/>
      <c r="L143" s="32"/>
      <c r="M143" s="32"/>
      <c r="N143" s="32"/>
      <c r="O143" s="32"/>
      <c r="P143" s="32"/>
      <c r="Q143" s="32"/>
      <c r="R143" s="32"/>
      <c r="S143" s="32"/>
      <c r="T143" s="8"/>
      <c r="U143" s="8"/>
      <c r="V143" s="8"/>
      <c r="W143" s="8"/>
      <c r="X143" s="8"/>
      <c r="Y143" s="8"/>
      <c r="BZ143"/>
      <c r="CA143"/>
      <c r="CB143"/>
    </row>
    <row r="144" spans="1:80" s="1" customFormat="1" x14ac:dyDescent="0.25">
      <c r="A144" s="6" t="s">
        <v>8</v>
      </c>
      <c r="B144" s="4">
        <v>1887</v>
      </c>
      <c r="C144" s="31">
        <v>0.26921038685744569</v>
      </c>
      <c r="D144" s="31">
        <v>0.11022787493375728</v>
      </c>
      <c r="E144" s="31">
        <v>0.1282458929517753</v>
      </c>
      <c r="F144" s="31">
        <v>0.16375198728139906</v>
      </c>
      <c r="G144" s="31">
        <v>0.48118706942236356</v>
      </c>
      <c r="H144" s="32"/>
      <c r="I144" s="32"/>
      <c r="J144" s="32"/>
      <c r="K144" s="32"/>
      <c r="L144" s="32"/>
      <c r="M144" s="32"/>
      <c r="N144" s="32"/>
      <c r="O144" s="32"/>
      <c r="P144" s="32"/>
      <c r="Q144" s="32"/>
      <c r="R144" s="32"/>
      <c r="S144" s="32"/>
      <c r="T144" s="8"/>
      <c r="U144" s="8"/>
      <c r="V144" s="8"/>
      <c r="W144" s="8"/>
      <c r="X144" s="8"/>
      <c r="Y144" s="8"/>
      <c r="BZ144"/>
      <c r="CA144"/>
      <c r="CB144"/>
    </row>
    <row r="145" spans="1:80" s="1" customFormat="1" x14ac:dyDescent="0.25">
      <c r="A145" s="6" t="s">
        <v>9</v>
      </c>
      <c r="B145" s="4">
        <v>1259</v>
      </c>
      <c r="C145" s="31">
        <v>0.27958697378872122</v>
      </c>
      <c r="D145" s="31">
        <v>0.11278792692613185</v>
      </c>
      <c r="E145" s="31">
        <v>0.11914217633042097</v>
      </c>
      <c r="F145" s="31">
        <v>0.13661636219221604</v>
      </c>
      <c r="G145" s="31">
        <v>0.50119142176330422</v>
      </c>
      <c r="H145" s="32"/>
      <c r="I145" s="32"/>
      <c r="J145" s="32"/>
      <c r="K145" s="32"/>
      <c r="L145" s="32"/>
      <c r="M145" s="32"/>
      <c r="N145" s="32"/>
      <c r="O145" s="32"/>
      <c r="P145" s="32"/>
      <c r="Q145" s="32"/>
      <c r="R145" s="32"/>
      <c r="S145" s="32"/>
      <c r="T145" s="8"/>
      <c r="U145" s="8"/>
      <c r="V145" s="8"/>
      <c r="W145" s="8"/>
      <c r="X145" s="8"/>
      <c r="Y145" s="8"/>
      <c r="BZ145"/>
      <c r="CA145"/>
      <c r="CB145"/>
    </row>
    <row r="146" spans="1:80" s="1" customFormat="1" x14ac:dyDescent="0.25">
      <c r="A146" s="6" t="s">
        <v>10</v>
      </c>
      <c r="B146" s="4">
        <v>918</v>
      </c>
      <c r="C146" s="31">
        <v>0.19607843137254902</v>
      </c>
      <c r="D146" s="31">
        <v>7.6252723311546838E-2</v>
      </c>
      <c r="E146" s="31">
        <v>8.714596949891068E-2</v>
      </c>
      <c r="F146" s="31">
        <v>8.2788671023965144E-2</v>
      </c>
      <c r="G146" s="31">
        <v>0.62745098039215685</v>
      </c>
      <c r="H146" s="32"/>
      <c r="I146" s="32"/>
      <c r="J146" s="32"/>
      <c r="K146" s="32"/>
      <c r="L146" s="32"/>
      <c r="M146" s="32"/>
      <c r="N146" s="32"/>
      <c r="O146" s="32"/>
      <c r="P146" s="32"/>
      <c r="Q146" s="32"/>
      <c r="R146" s="32"/>
      <c r="S146" s="32"/>
      <c r="T146" s="8"/>
      <c r="U146" s="8"/>
      <c r="V146" s="8"/>
      <c r="W146" s="8"/>
      <c r="X146" s="8"/>
      <c r="Y146" s="8"/>
      <c r="BZ146"/>
      <c r="CA146"/>
      <c r="CB146"/>
    </row>
    <row r="147" spans="1:80" s="1" customFormat="1" x14ac:dyDescent="0.25">
      <c r="A147" s="6" t="s">
        <v>11</v>
      </c>
      <c r="B147" s="4">
        <v>1268</v>
      </c>
      <c r="C147" s="31">
        <v>0.26813880126182965</v>
      </c>
      <c r="D147" s="31">
        <v>0.1167192429022082</v>
      </c>
      <c r="E147" s="31">
        <v>0.13564668769716087</v>
      </c>
      <c r="F147" s="31">
        <v>0.15063091482649843</v>
      </c>
      <c r="G147" s="31">
        <v>0.49132492113564669</v>
      </c>
      <c r="H147" s="32"/>
      <c r="I147" s="32"/>
      <c r="J147" s="32"/>
      <c r="K147" s="32"/>
      <c r="L147" s="32"/>
      <c r="M147" s="32"/>
      <c r="N147" s="32"/>
      <c r="O147" s="32"/>
      <c r="P147" s="32"/>
      <c r="Q147" s="32"/>
      <c r="R147" s="32"/>
      <c r="S147" s="32"/>
      <c r="T147" s="8"/>
      <c r="U147" s="8"/>
      <c r="V147" s="8"/>
      <c r="W147" s="8"/>
      <c r="X147" s="8"/>
      <c r="Y147" s="8"/>
      <c r="BZ147"/>
      <c r="CA147"/>
      <c r="CB147"/>
    </row>
    <row r="148" spans="1:80" s="1" customFormat="1" x14ac:dyDescent="0.25">
      <c r="A148" s="6" t="s">
        <v>12</v>
      </c>
      <c r="B148" s="4">
        <v>392</v>
      </c>
      <c r="C148" s="31">
        <v>0.35714285714285715</v>
      </c>
      <c r="D148" s="31">
        <v>0.16581632653061223</v>
      </c>
      <c r="E148" s="31">
        <v>0.15816326530612246</v>
      </c>
      <c r="F148" s="31">
        <v>0.22193877551020408</v>
      </c>
      <c r="G148" s="31">
        <v>0.34693877551020408</v>
      </c>
      <c r="H148" s="32"/>
      <c r="I148" s="32"/>
      <c r="J148" s="32"/>
      <c r="K148" s="32"/>
      <c r="L148" s="32"/>
      <c r="M148" s="32"/>
      <c r="N148" s="32"/>
      <c r="O148" s="32"/>
      <c r="P148" s="32"/>
      <c r="Q148" s="32"/>
      <c r="R148" s="32"/>
      <c r="S148" s="32"/>
      <c r="T148" s="8"/>
      <c r="U148" s="8"/>
      <c r="V148" s="8"/>
      <c r="W148" s="8"/>
      <c r="X148" s="8"/>
      <c r="Y148" s="8"/>
      <c r="BZ148"/>
      <c r="CA148"/>
      <c r="CB148"/>
    </row>
    <row r="149" spans="1:80" s="1" customFormat="1" x14ac:dyDescent="0.25">
      <c r="A149" s="6" t="s">
        <v>13</v>
      </c>
      <c r="B149" s="4">
        <v>587</v>
      </c>
      <c r="C149" s="31">
        <v>0.35264054514480409</v>
      </c>
      <c r="D149" s="31">
        <v>0.12606473594548551</v>
      </c>
      <c r="E149" s="31">
        <v>0.13798977853492334</v>
      </c>
      <c r="F149" s="31">
        <v>0.21976149914821125</v>
      </c>
      <c r="G149" s="31">
        <v>0.35775127768313458</v>
      </c>
      <c r="H149" s="32"/>
      <c r="I149" s="32"/>
      <c r="J149" s="32"/>
      <c r="K149" s="32"/>
      <c r="L149" s="32"/>
      <c r="M149" s="32"/>
      <c r="N149" s="32"/>
      <c r="O149" s="32"/>
      <c r="P149" s="32"/>
      <c r="Q149" s="32"/>
      <c r="R149" s="32"/>
      <c r="S149" s="32"/>
      <c r="T149" s="8"/>
      <c r="U149" s="8"/>
      <c r="V149" s="8"/>
      <c r="W149" s="8"/>
      <c r="X149" s="8"/>
      <c r="Y149" s="8"/>
      <c r="BZ149"/>
      <c r="CA149"/>
      <c r="CB149"/>
    </row>
    <row r="150" spans="1:80"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c r="BZ150"/>
      <c r="CA150"/>
      <c r="CB150"/>
    </row>
    <row r="151" spans="1:80" s="1" customFormat="1" x14ac:dyDescent="0.25">
      <c r="C151" s="22"/>
      <c r="D151" s="22"/>
      <c r="E151" s="22"/>
      <c r="F151" s="22"/>
      <c r="G151" s="22"/>
      <c r="H151" s="22"/>
      <c r="I151" s="22"/>
      <c r="J151" s="22"/>
      <c r="K151" s="22"/>
      <c r="L151" s="22"/>
      <c r="M151" s="22"/>
      <c r="N151" s="22"/>
      <c r="O151" s="22"/>
      <c r="P151" s="22"/>
      <c r="Q151" s="22"/>
      <c r="R151" s="22"/>
      <c r="S151" s="22"/>
      <c r="BZ151"/>
      <c r="CA151"/>
      <c r="CB151"/>
    </row>
    <row r="152" spans="1:80" s="1" customFormat="1" x14ac:dyDescent="0.25">
      <c r="A152" s="1" t="s">
        <v>117</v>
      </c>
      <c r="C152" s="22"/>
      <c r="D152" s="22"/>
      <c r="E152" s="22"/>
      <c r="F152" s="22"/>
      <c r="G152" s="22"/>
      <c r="H152" s="22"/>
      <c r="I152" s="22"/>
      <c r="J152" s="22"/>
      <c r="K152" s="22"/>
      <c r="L152" s="22"/>
      <c r="M152" s="22"/>
      <c r="N152" s="22"/>
      <c r="O152" s="22"/>
      <c r="P152" s="22"/>
      <c r="Q152" s="22"/>
      <c r="R152" s="22"/>
      <c r="S152" s="22"/>
      <c r="BZ152"/>
      <c r="CA152"/>
      <c r="CB152"/>
    </row>
    <row r="153" spans="1:80" s="1" customFormat="1" x14ac:dyDescent="0.25">
      <c r="C153" s="22"/>
      <c r="D153" s="22"/>
      <c r="E153" s="22"/>
      <c r="F153" s="22"/>
      <c r="G153" s="22"/>
      <c r="H153" s="22"/>
      <c r="I153" s="22"/>
      <c r="J153" s="22"/>
      <c r="K153" s="22"/>
      <c r="L153" s="22"/>
      <c r="M153" s="22"/>
      <c r="N153" s="22"/>
      <c r="O153" s="22"/>
      <c r="P153" s="22"/>
      <c r="Q153" s="22"/>
      <c r="R153" s="22"/>
      <c r="S153" s="22"/>
      <c r="BZ153"/>
      <c r="CA153"/>
      <c r="CB153"/>
    </row>
    <row r="154" spans="1:80" s="1" customFormat="1" ht="60" x14ac:dyDescent="0.25">
      <c r="A154" s="2" t="s">
        <v>0</v>
      </c>
      <c r="B154" s="2" t="s">
        <v>1</v>
      </c>
      <c r="C154" s="10" t="s">
        <v>118</v>
      </c>
      <c r="D154" s="10" t="s">
        <v>119</v>
      </c>
      <c r="E154" s="10" t="s">
        <v>120</v>
      </c>
      <c r="F154" s="10" t="s">
        <v>121</v>
      </c>
      <c r="G154" s="10" t="s">
        <v>122</v>
      </c>
      <c r="H154" s="10" t="s">
        <v>123</v>
      </c>
      <c r="I154" s="30"/>
      <c r="J154" s="30"/>
      <c r="K154" s="30"/>
      <c r="T154" s="9"/>
      <c r="U154" s="9"/>
      <c r="V154" s="9"/>
      <c r="W154" s="9"/>
      <c r="X154" s="9"/>
      <c r="Y154" s="9"/>
      <c r="BZ154"/>
      <c r="CA154"/>
      <c r="CB154"/>
    </row>
    <row r="155" spans="1:80" s="1" customFormat="1" x14ac:dyDescent="0.25">
      <c r="A155" s="3" t="s">
        <v>2</v>
      </c>
      <c r="B155" s="4">
        <v>3181</v>
      </c>
      <c r="C155" s="31">
        <v>1.8861993083935869E-2</v>
      </c>
      <c r="D155" s="31">
        <v>0.1068846274756366</v>
      </c>
      <c r="E155" s="31">
        <v>0.37252436340773343</v>
      </c>
      <c r="F155" s="31">
        <v>0.27947186419364978</v>
      </c>
      <c r="G155" s="31">
        <v>6.7274441999371271E-2</v>
      </c>
      <c r="H155" s="31">
        <v>0.15498270983967305</v>
      </c>
      <c r="I155" s="32"/>
      <c r="J155" s="32"/>
      <c r="K155" s="32"/>
      <c r="T155" s="8"/>
      <c r="U155" s="8"/>
      <c r="V155" s="8"/>
      <c r="W155" s="8"/>
      <c r="X155" s="8"/>
      <c r="Y155" s="8"/>
      <c r="BZ155"/>
      <c r="CA155"/>
      <c r="CB155"/>
    </row>
    <row r="156" spans="1:80" s="1" customFormat="1" x14ac:dyDescent="0.25">
      <c r="A156" s="6" t="s">
        <v>3</v>
      </c>
      <c r="B156" s="4">
        <v>1109</v>
      </c>
      <c r="C156" s="31">
        <v>1.8034265103697024E-2</v>
      </c>
      <c r="D156" s="31">
        <v>0.1055004508566276</v>
      </c>
      <c r="E156" s="31">
        <v>0.36339044183949504</v>
      </c>
      <c r="F156" s="31">
        <v>0.27051397655545534</v>
      </c>
      <c r="G156" s="31">
        <v>6.7628494138863834E-2</v>
      </c>
      <c r="H156" s="31">
        <v>0.17493237150586113</v>
      </c>
      <c r="I156" s="32"/>
      <c r="J156" s="32"/>
      <c r="K156" s="32"/>
      <c r="T156" s="8"/>
      <c r="U156" s="8"/>
      <c r="V156" s="8"/>
      <c r="W156" s="8"/>
      <c r="X156" s="8"/>
      <c r="Y156" s="8"/>
      <c r="BZ156"/>
      <c r="CA156"/>
      <c r="CB156"/>
    </row>
    <row r="157" spans="1:80" s="1" customFormat="1" x14ac:dyDescent="0.25">
      <c r="A157" s="6" t="s">
        <v>4</v>
      </c>
      <c r="B157" s="4">
        <v>554</v>
      </c>
      <c r="C157" s="31">
        <v>3.2490974729241874E-2</v>
      </c>
      <c r="D157" s="31">
        <v>0.10469314079422383</v>
      </c>
      <c r="E157" s="31">
        <v>0.36823104693140796</v>
      </c>
      <c r="F157" s="31">
        <v>0.27797833935018051</v>
      </c>
      <c r="G157" s="31">
        <v>5.7761732851985562E-2</v>
      </c>
      <c r="H157" s="31">
        <v>0.1588447653429603</v>
      </c>
      <c r="I157" s="32"/>
      <c r="J157" s="32"/>
      <c r="K157" s="32"/>
      <c r="T157" s="8"/>
      <c r="U157" s="8"/>
      <c r="V157" s="8"/>
      <c r="W157" s="8"/>
      <c r="X157" s="8"/>
      <c r="Y157" s="8"/>
      <c r="BZ157"/>
      <c r="CA157"/>
      <c r="CB157"/>
    </row>
    <row r="158" spans="1:80" s="1" customFormat="1" x14ac:dyDescent="0.25">
      <c r="A158" s="6" t="s">
        <v>5</v>
      </c>
      <c r="B158" s="4">
        <v>660</v>
      </c>
      <c r="C158" s="31">
        <v>1.8181818181818181E-2</v>
      </c>
      <c r="D158" s="31">
        <v>0.10454545454545454</v>
      </c>
      <c r="E158" s="31">
        <v>0.38636363636363635</v>
      </c>
      <c r="F158" s="31">
        <v>0.28636363636363638</v>
      </c>
      <c r="G158" s="31">
        <v>8.7878787878787876E-2</v>
      </c>
      <c r="H158" s="31">
        <v>0.11666666666666667</v>
      </c>
      <c r="I158" s="32"/>
      <c r="J158" s="32"/>
      <c r="K158" s="32"/>
      <c r="T158" s="8"/>
      <c r="U158" s="8"/>
      <c r="V158" s="8"/>
      <c r="W158" s="8"/>
      <c r="X158" s="8"/>
      <c r="Y158" s="8"/>
      <c r="BZ158"/>
      <c r="CA158"/>
      <c r="CB158"/>
    </row>
    <row r="159" spans="1:80" s="1" customFormat="1" x14ac:dyDescent="0.25">
      <c r="A159" s="6" t="s">
        <v>6</v>
      </c>
      <c r="B159" s="4">
        <v>343</v>
      </c>
      <c r="C159" s="31">
        <v>1.4577259475218658E-2</v>
      </c>
      <c r="D159" s="31">
        <v>0.11661807580174927</v>
      </c>
      <c r="E159" s="31">
        <v>0.39067055393586003</v>
      </c>
      <c r="F159" s="31">
        <v>0.31195335276967928</v>
      </c>
      <c r="G159" s="31">
        <v>6.7055393586005832E-2</v>
      </c>
      <c r="H159" s="31">
        <v>9.9125364431486881E-2</v>
      </c>
      <c r="I159" s="32"/>
      <c r="J159" s="32"/>
      <c r="K159" s="32"/>
      <c r="T159" s="8"/>
      <c r="U159" s="8"/>
      <c r="V159" s="8"/>
      <c r="W159" s="8"/>
      <c r="X159" s="8"/>
      <c r="Y159" s="8"/>
      <c r="BZ159"/>
      <c r="CA159"/>
      <c r="CB159"/>
    </row>
    <row r="160" spans="1:80" s="1" customFormat="1" x14ac:dyDescent="0.25">
      <c r="A160" s="6" t="s">
        <v>7</v>
      </c>
      <c r="B160" s="4">
        <v>515</v>
      </c>
      <c r="C160" s="31">
        <v>9.7087378640776691E-3</v>
      </c>
      <c r="D160" s="31">
        <v>0.1087378640776699</v>
      </c>
      <c r="E160" s="31">
        <v>0.36699029126213595</v>
      </c>
      <c r="F160" s="31">
        <v>0.26990291262135924</v>
      </c>
      <c r="G160" s="31">
        <v>5.0485436893203881E-2</v>
      </c>
      <c r="H160" s="31">
        <v>0.1941747572815534</v>
      </c>
      <c r="I160" s="32"/>
      <c r="J160" s="32"/>
      <c r="K160" s="32"/>
      <c r="T160" s="8"/>
      <c r="U160" s="8"/>
      <c r="V160" s="8"/>
      <c r="W160" s="8"/>
      <c r="X160" s="8"/>
      <c r="Y160" s="8"/>
      <c r="BZ160"/>
      <c r="CA160"/>
      <c r="CB160"/>
    </row>
    <row r="161" spans="1:80" s="1" customFormat="1" x14ac:dyDescent="0.25">
      <c r="A161" s="6" t="s">
        <v>8</v>
      </c>
      <c r="B161" s="4">
        <v>1868</v>
      </c>
      <c r="C161" s="31">
        <v>1.6059957173447537E-2</v>
      </c>
      <c r="D161" s="31">
        <v>9.6359743040685231E-2</v>
      </c>
      <c r="E161" s="31">
        <v>0.36349036402569596</v>
      </c>
      <c r="F161" s="31">
        <v>0.29389721627408993</v>
      </c>
      <c r="G161" s="31">
        <v>7.0663811563169171E-2</v>
      </c>
      <c r="H161" s="31">
        <v>0.15952890792291222</v>
      </c>
      <c r="I161" s="32"/>
      <c r="J161" s="32"/>
      <c r="K161" s="32"/>
      <c r="T161" s="8"/>
      <c r="U161" s="8"/>
      <c r="V161" s="8"/>
      <c r="W161" s="8"/>
      <c r="X161" s="8"/>
      <c r="Y161" s="8"/>
      <c r="BZ161"/>
      <c r="CA161"/>
      <c r="CB161"/>
    </row>
    <row r="162" spans="1:80" s="1" customFormat="1" x14ac:dyDescent="0.25">
      <c r="A162" s="6" t="s">
        <v>9</v>
      </c>
      <c r="B162" s="4">
        <v>1254</v>
      </c>
      <c r="C162" s="31">
        <v>2.3125996810207338E-2</v>
      </c>
      <c r="D162" s="31">
        <v>0.12041467304625199</v>
      </c>
      <c r="E162" s="31">
        <v>0.38516746411483255</v>
      </c>
      <c r="F162" s="31">
        <v>0.25837320574162681</v>
      </c>
      <c r="G162" s="31">
        <v>6.4593301435406703E-2</v>
      </c>
      <c r="H162" s="31">
        <v>0.14832535885167464</v>
      </c>
      <c r="I162" s="32"/>
      <c r="J162" s="32"/>
      <c r="K162" s="32"/>
      <c r="T162" s="8"/>
      <c r="U162" s="8"/>
      <c r="V162" s="8"/>
      <c r="W162" s="8"/>
      <c r="X162" s="8"/>
      <c r="Y162" s="8"/>
      <c r="BZ162"/>
      <c r="CA162"/>
      <c r="CB162"/>
    </row>
    <row r="163" spans="1:80" s="1" customFormat="1" x14ac:dyDescent="0.25">
      <c r="A163" s="6" t="s">
        <v>10</v>
      </c>
      <c r="B163" s="4">
        <v>912</v>
      </c>
      <c r="C163" s="31">
        <v>2.0833333333333332E-2</v>
      </c>
      <c r="D163" s="31">
        <v>9.1008771929824567E-2</v>
      </c>
      <c r="E163" s="31">
        <v>0.32565789473684209</v>
      </c>
      <c r="F163" s="31">
        <v>0.22697368421052633</v>
      </c>
      <c r="G163" s="31">
        <v>4.4956140350877194E-2</v>
      </c>
      <c r="H163" s="31">
        <v>0.29057017543859648</v>
      </c>
      <c r="I163" s="32"/>
      <c r="J163" s="32"/>
      <c r="K163" s="32"/>
      <c r="T163" s="8"/>
      <c r="U163" s="8"/>
      <c r="V163" s="8"/>
      <c r="W163" s="8"/>
      <c r="X163" s="8"/>
      <c r="Y163" s="8"/>
      <c r="BZ163"/>
      <c r="CA163"/>
      <c r="CB163"/>
    </row>
    <row r="164" spans="1:80" s="1" customFormat="1" x14ac:dyDescent="0.25">
      <c r="A164" s="6" t="s">
        <v>11</v>
      </c>
      <c r="B164" s="4">
        <v>1257</v>
      </c>
      <c r="C164" s="31">
        <v>1.9093078758949882E-2</v>
      </c>
      <c r="D164" s="31">
        <v>0.10103420843277645</v>
      </c>
      <c r="E164" s="31">
        <v>0.38424821002386633</v>
      </c>
      <c r="F164" s="31">
        <v>0.29912490055688146</v>
      </c>
      <c r="G164" s="31">
        <v>7.9554494828957836E-2</v>
      </c>
      <c r="H164" s="31">
        <v>0.11694510739856802</v>
      </c>
      <c r="I164" s="32"/>
      <c r="J164" s="32"/>
      <c r="K164" s="32"/>
      <c r="T164" s="8"/>
      <c r="U164" s="8"/>
      <c r="V164" s="8"/>
      <c r="W164" s="8"/>
      <c r="X164" s="8"/>
      <c r="Y164" s="8"/>
      <c r="BZ164"/>
      <c r="CA164"/>
      <c r="CB164"/>
    </row>
    <row r="165" spans="1:80" s="1" customFormat="1" x14ac:dyDescent="0.25">
      <c r="A165" s="6" t="s">
        <v>12</v>
      </c>
      <c r="B165" s="4">
        <v>390</v>
      </c>
      <c r="C165" s="31">
        <v>1.7948717948717947E-2</v>
      </c>
      <c r="D165" s="31">
        <v>0.14871794871794872</v>
      </c>
      <c r="E165" s="31">
        <v>0.37435897435897436</v>
      </c>
      <c r="F165" s="31">
        <v>0.31538461538461537</v>
      </c>
      <c r="G165" s="31">
        <v>6.1538461538461542E-2</v>
      </c>
      <c r="H165" s="31">
        <v>8.2051282051282051E-2</v>
      </c>
      <c r="I165" s="32"/>
      <c r="J165" s="32"/>
      <c r="K165" s="32"/>
      <c r="T165" s="8"/>
      <c r="U165" s="8"/>
      <c r="V165" s="8"/>
      <c r="W165" s="8"/>
      <c r="X165" s="8"/>
      <c r="Y165" s="8"/>
      <c r="BZ165"/>
      <c r="CA165"/>
      <c r="CB165"/>
    </row>
    <row r="166" spans="1:80" s="1" customFormat="1" x14ac:dyDescent="0.25">
      <c r="A166" s="6" t="s">
        <v>13</v>
      </c>
      <c r="B166" s="4">
        <v>581</v>
      </c>
      <c r="C166" s="31">
        <v>1.7211703958691909E-2</v>
      </c>
      <c r="D166" s="31">
        <v>0.11187607573149742</v>
      </c>
      <c r="E166" s="31">
        <v>0.41480206540447506</v>
      </c>
      <c r="F166" s="31">
        <v>0.29604130808950085</v>
      </c>
      <c r="G166" s="31">
        <v>8.2616179001721177E-2</v>
      </c>
      <c r="H166" s="31">
        <v>7.7452667814113599E-2</v>
      </c>
      <c r="I166" s="32"/>
      <c r="J166" s="32"/>
      <c r="K166" s="32"/>
      <c r="T166" s="8"/>
      <c r="U166" s="8"/>
      <c r="V166" s="8"/>
      <c r="W166" s="8"/>
      <c r="X166" s="8"/>
      <c r="Y166" s="8"/>
      <c r="BZ166"/>
      <c r="CA166"/>
      <c r="CB166"/>
    </row>
    <row r="167" spans="1:80"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80" s="1" customFormat="1" x14ac:dyDescent="0.25">
      <c r="C168" s="22"/>
      <c r="D168" s="22"/>
      <c r="E168" s="22"/>
      <c r="F168" s="22"/>
      <c r="G168" s="22"/>
      <c r="H168" s="22"/>
      <c r="I168" s="22"/>
      <c r="J168" s="22"/>
      <c r="K168" s="22"/>
      <c r="L168" s="22"/>
      <c r="M168" s="22"/>
      <c r="N168" s="22"/>
      <c r="O168" s="22"/>
      <c r="P168" s="22"/>
      <c r="Q168" s="22"/>
      <c r="R168" s="22"/>
      <c r="S168" s="22"/>
      <c r="BZ168"/>
      <c r="CA168"/>
      <c r="CB168"/>
    </row>
    <row r="169" spans="1:80" s="1" customFormat="1" x14ac:dyDescent="0.25">
      <c r="A169" s="1" t="s">
        <v>124</v>
      </c>
      <c r="C169" s="22"/>
      <c r="D169" s="22"/>
      <c r="E169" s="22"/>
      <c r="F169" s="22"/>
      <c r="G169" s="22"/>
      <c r="H169" s="22"/>
      <c r="I169" s="22"/>
      <c r="J169" s="22"/>
      <c r="K169" s="22"/>
      <c r="L169" s="22"/>
      <c r="M169" s="22"/>
      <c r="N169" s="22"/>
      <c r="O169" s="22"/>
      <c r="P169" s="22"/>
      <c r="Q169" s="22"/>
      <c r="R169" s="22"/>
      <c r="S169" s="22"/>
      <c r="BZ169"/>
      <c r="CA169"/>
      <c r="CB169"/>
    </row>
    <row r="170" spans="1:80" s="1" customFormat="1" x14ac:dyDescent="0.25">
      <c r="C170" s="22"/>
      <c r="D170" s="22"/>
      <c r="E170" s="22"/>
      <c r="F170" s="22"/>
      <c r="G170" s="22"/>
      <c r="H170" s="22"/>
      <c r="I170" s="22"/>
      <c r="J170" s="22"/>
      <c r="K170" s="22"/>
      <c r="L170" s="22"/>
      <c r="M170" s="22"/>
      <c r="N170" s="22"/>
      <c r="O170" s="22"/>
      <c r="P170" s="22"/>
      <c r="Q170" s="22"/>
      <c r="R170" s="22"/>
      <c r="S170" s="22"/>
      <c r="BZ170"/>
      <c r="CA170"/>
      <c r="CB170"/>
    </row>
    <row r="171" spans="1:80" s="1" customFormat="1" ht="30" x14ac:dyDescent="0.25">
      <c r="A171" s="2" t="s">
        <v>0</v>
      </c>
      <c r="B171" s="2" t="s">
        <v>1</v>
      </c>
      <c r="C171" s="10" t="s">
        <v>125</v>
      </c>
      <c r="D171" s="10" t="s">
        <v>126</v>
      </c>
      <c r="E171" s="10" t="s">
        <v>127</v>
      </c>
      <c r="F171" s="10" t="s">
        <v>128</v>
      </c>
      <c r="G171" s="10" t="s">
        <v>129</v>
      </c>
      <c r="H171" s="10" t="s">
        <v>130</v>
      </c>
      <c r="I171" s="10" t="s">
        <v>131</v>
      </c>
      <c r="J171" s="30"/>
      <c r="K171" s="30"/>
      <c r="T171" s="9"/>
      <c r="U171" s="9"/>
      <c r="V171" s="9"/>
      <c r="W171" s="9"/>
      <c r="X171" s="9"/>
      <c r="Y171" s="9"/>
      <c r="BZ171"/>
      <c r="CA171"/>
      <c r="CB171"/>
    </row>
    <row r="172" spans="1:80" s="1" customFormat="1" x14ac:dyDescent="0.25">
      <c r="A172" s="3" t="s">
        <v>2</v>
      </c>
      <c r="B172" s="4">
        <v>2627</v>
      </c>
      <c r="C172" s="31">
        <v>0.63113818043395509</v>
      </c>
      <c r="D172" s="31">
        <v>0.87171678720974499</v>
      </c>
      <c r="E172" s="31">
        <v>0.28016749143509706</v>
      </c>
      <c r="F172" s="31">
        <v>0.4586981347544728</v>
      </c>
      <c r="G172" s="31">
        <v>3.3117624666920441E-2</v>
      </c>
      <c r="H172" s="31">
        <v>0.39931480776551198</v>
      </c>
      <c r="I172" s="31">
        <v>0.1891891891891892</v>
      </c>
      <c r="J172" s="32"/>
      <c r="K172" s="32"/>
      <c r="T172" s="8"/>
      <c r="U172" s="8"/>
      <c r="V172" s="8"/>
      <c r="W172" s="8"/>
      <c r="X172" s="8"/>
      <c r="Y172" s="8"/>
      <c r="BZ172"/>
      <c r="CA172"/>
      <c r="CB172"/>
    </row>
    <row r="173" spans="1:80" s="1" customFormat="1" x14ac:dyDescent="0.25">
      <c r="A173" s="6" t="s">
        <v>3</v>
      </c>
      <c r="B173" s="4">
        <v>889</v>
      </c>
      <c r="C173" s="31">
        <v>0.63554555680539937</v>
      </c>
      <c r="D173" s="31">
        <v>0.87401574803149606</v>
      </c>
      <c r="E173" s="31">
        <v>0.26321709786276715</v>
      </c>
      <c r="F173" s="31">
        <v>0.45781777277840269</v>
      </c>
      <c r="G173" s="31">
        <v>3.4870641169853771E-2</v>
      </c>
      <c r="H173" s="31">
        <v>0.40607424071991</v>
      </c>
      <c r="I173" s="31">
        <v>0.18785151856017998</v>
      </c>
      <c r="J173" s="32"/>
      <c r="K173" s="32"/>
      <c r="T173" s="8"/>
      <c r="U173" s="8"/>
      <c r="V173" s="8"/>
      <c r="W173" s="8"/>
      <c r="X173" s="8"/>
      <c r="Y173" s="8"/>
      <c r="BZ173"/>
      <c r="CA173"/>
      <c r="CB173"/>
    </row>
    <row r="174" spans="1:80" s="1" customFormat="1" x14ac:dyDescent="0.25">
      <c r="A174" s="6" t="s">
        <v>4</v>
      </c>
      <c r="B174" s="4">
        <v>458</v>
      </c>
      <c r="C174" s="31">
        <v>0.62008733624454149</v>
      </c>
      <c r="D174" s="31">
        <v>0.86681222707423577</v>
      </c>
      <c r="E174" s="31">
        <v>0.28384279475982532</v>
      </c>
      <c r="F174" s="31">
        <v>0.47816593886462883</v>
      </c>
      <c r="G174" s="31">
        <v>3.9301310043668124E-2</v>
      </c>
      <c r="H174" s="31">
        <v>0.39956331877729256</v>
      </c>
      <c r="I174" s="31">
        <v>0.20960698689956331</v>
      </c>
      <c r="J174" s="32"/>
      <c r="K174" s="32"/>
      <c r="T174" s="8"/>
      <c r="U174" s="8"/>
      <c r="V174" s="8"/>
      <c r="W174" s="8"/>
      <c r="X174" s="8"/>
      <c r="Y174" s="8"/>
      <c r="BZ174"/>
      <c r="CA174"/>
      <c r="CB174"/>
    </row>
    <row r="175" spans="1:80" s="1" customFormat="1" x14ac:dyDescent="0.25">
      <c r="A175" s="6" t="s">
        <v>5</v>
      </c>
      <c r="B175" s="4">
        <v>575</v>
      </c>
      <c r="C175" s="31">
        <v>0.61217391304347823</v>
      </c>
      <c r="D175" s="31">
        <v>0.86260869565217391</v>
      </c>
      <c r="E175" s="31">
        <v>0.32695652173913042</v>
      </c>
      <c r="F175" s="31">
        <v>0.44173913043478263</v>
      </c>
      <c r="G175" s="31">
        <v>2.4347826086956521E-2</v>
      </c>
      <c r="H175" s="31">
        <v>0.38608695652173913</v>
      </c>
      <c r="I175" s="31">
        <v>0.17565217391304347</v>
      </c>
      <c r="J175" s="32"/>
      <c r="K175" s="32"/>
      <c r="T175" s="8"/>
      <c r="U175" s="8"/>
      <c r="V175" s="8"/>
      <c r="W175" s="8"/>
      <c r="X175" s="8"/>
      <c r="Y175" s="8"/>
      <c r="BZ175"/>
      <c r="CA175"/>
      <c r="CB175"/>
    </row>
    <row r="176" spans="1:80" s="1" customFormat="1" x14ac:dyDescent="0.25">
      <c r="A176" s="6" t="s">
        <v>6</v>
      </c>
      <c r="B176" s="4">
        <v>305</v>
      </c>
      <c r="C176" s="31">
        <v>0.67213114754098358</v>
      </c>
      <c r="D176" s="31">
        <v>0.87868852459016389</v>
      </c>
      <c r="E176" s="31">
        <v>0.27540983606557379</v>
      </c>
      <c r="F176" s="31">
        <v>0.4885245901639344</v>
      </c>
      <c r="G176" s="31">
        <v>3.9344262295081971E-2</v>
      </c>
      <c r="H176" s="31">
        <v>0.35081967213114756</v>
      </c>
      <c r="I176" s="31">
        <v>0.18360655737704917</v>
      </c>
      <c r="J176" s="32"/>
      <c r="K176" s="32"/>
      <c r="T176" s="8"/>
      <c r="U176" s="8"/>
      <c r="V176" s="8"/>
      <c r="W176" s="8"/>
      <c r="X176" s="8"/>
      <c r="Y176" s="8"/>
      <c r="BZ176"/>
      <c r="CA176"/>
      <c r="CB176"/>
    </row>
    <row r="177" spans="1:80" s="1" customFormat="1" x14ac:dyDescent="0.25">
      <c r="A177" s="6" t="s">
        <v>7</v>
      </c>
      <c r="B177" s="4">
        <v>400</v>
      </c>
      <c r="C177" s="31">
        <v>0.63</v>
      </c>
      <c r="D177" s="31">
        <v>0.88</v>
      </c>
      <c r="E177" s="31">
        <v>0.25</v>
      </c>
      <c r="F177" s="31">
        <v>0.44</v>
      </c>
      <c r="G177" s="31">
        <v>0.03</v>
      </c>
      <c r="H177" s="31">
        <v>0.44</v>
      </c>
      <c r="I177" s="31">
        <v>0.1925</v>
      </c>
      <c r="J177" s="32"/>
      <c r="K177" s="32"/>
      <c r="T177" s="8"/>
      <c r="U177" s="8"/>
      <c r="V177" s="8"/>
      <c r="W177" s="8"/>
      <c r="X177" s="8"/>
      <c r="Y177" s="8"/>
      <c r="BZ177"/>
      <c r="CA177"/>
      <c r="CB177"/>
    </row>
    <row r="178" spans="1:80" s="1" customFormat="1" x14ac:dyDescent="0.25">
      <c r="A178" s="6" t="s">
        <v>8</v>
      </c>
      <c r="B178" s="4">
        <v>1529</v>
      </c>
      <c r="C178" s="31">
        <v>0.60954872465663834</v>
      </c>
      <c r="D178" s="31">
        <v>0.86134728580771747</v>
      </c>
      <c r="E178" s="31">
        <v>0.29365598430346634</v>
      </c>
      <c r="F178" s="31">
        <v>0.4813603662524526</v>
      </c>
      <c r="G178" s="31">
        <v>3.793328973185088E-2</v>
      </c>
      <c r="H178" s="31">
        <v>0.38456507521255723</v>
      </c>
      <c r="I178" s="31">
        <v>0.18705035971223022</v>
      </c>
      <c r="J178" s="32"/>
      <c r="K178" s="32"/>
      <c r="T178" s="8"/>
      <c r="U178" s="8"/>
      <c r="V178" s="8"/>
      <c r="W178" s="8"/>
      <c r="X178" s="8"/>
      <c r="Y178" s="8"/>
      <c r="BZ178"/>
      <c r="CA178"/>
      <c r="CB178"/>
    </row>
    <row r="179" spans="1:80" s="1" customFormat="1" x14ac:dyDescent="0.25">
      <c r="A179" s="6" t="s">
        <v>9</v>
      </c>
      <c r="B179" s="4">
        <v>1053</v>
      </c>
      <c r="C179" s="31">
        <v>0.66381766381766383</v>
      </c>
      <c r="D179" s="31">
        <v>0.88603988603988604</v>
      </c>
      <c r="E179" s="31">
        <v>0.26305792972459641</v>
      </c>
      <c r="F179" s="31">
        <v>0.42545109211775878</v>
      </c>
      <c r="G179" s="31">
        <v>2.564102564102564E-2</v>
      </c>
      <c r="H179" s="31">
        <v>0.4131054131054131</v>
      </c>
      <c r="I179" s="31">
        <v>0.1956315289648623</v>
      </c>
      <c r="J179" s="32"/>
      <c r="K179" s="32"/>
      <c r="T179" s="8"/>
      <c r="U179" s="8"/>
      <c r="V179" s="8"/>
      <c r="W179" s="8"/>
      <c r="X179" s="8"/>
      <c r="Y179" s="8"/>
      <c r="BZ179"/>
      <c r="CA179"/>
      <c r="CB179"/>
    </row>
    <row r="180" spans="1:80" s="1" customFormat="1" x14ac:dyDescent="0.25">
      <c r="A180" s="6" t="s">
        <v>10</v>
      </c>
      <c r="B180" s="4">
        <v>631</v>
      </c>
      <c r="C180" s="31">
        <v>0.6133122028526149</v>
      </c>
      <c r="D180" s="31">
        <v>0.85261489698890647</v>
      </c>
      <c r="E180" s="31">
        <v>0.3438985736925515</v>
      </c>
      <c r="F180" s="31">
        <v>0.28367670364500791</v>
      </c>
      <c r="G180" s="31">
        <v>6.6561014263074481E-2</v>
      </c>
      <c r="H180" s="31">
        <v>0.4675118858954041</v>
      </c>
      <c r="I180" s="31">
        <v>0.16164817749603805</v>
      </c>
      <c r="J180" s="32"/>
      <c r="K180" s="32"/>
      <c r="T180" s="8"/>
      <c r="U180" s="8"/>
      <c r="V180" s="8"/>
      <c r="W180" s="8"/>
      <c r="X180" s="8"/>
      <c r="Y180" s="8"/>
      <c r="BZ180"/>
      <c r="CA180"/>
      <c r="CB180"/>
    </row>
    <row r="181" spans="1:80" s="1" customFormat="1" x14ac:dyDescent="0.25">
      <c r="A181" s="6" t="s">
        <v>11</v>
      </c>
      <c r="B181" s="4">
        <v>1091</v>
      </c>
      <c r="C181" s="31">
        <v>0.66361136571952339</v>
      </c>
      <c r="D181" s="31">
        <v>0.88175985334555451</v>
      </c>
      <c r="E181" s="31">
        <v>0.2612282309807516</v>
      </c>
      <c r="F181" s="31">
        <v>0.45462878093492209</v>
      </c>
      <c r="G181" s="31">
        <v>2.8414298808432631E-2</v>
      </c>
      <c r="H181" s="31">
        <v>0.41613198900091658</v>
      </c>
      <c r="I181" s="31">
        <v>0.16590284142988085</v>
      </c>
      <c r="J181" s="32"/>
      <c r="K181" s="32"/>
      <c r="T181" s="8"/>
      <c r="U181" s="8"/>
      <c r="V181" s="8"/>
      <c r="W181" s="8"/>
      <c r="X181" s="8"/>
      <c r="Y181" s="8"/>
      <c r="BZ181"/>
      <c r="CA181"/>
      <c r="CB181"/>
    </row>
    <row r="182" spans="1:80" s="1" customFormat="1" x14ac:dyDescent="0.25">
      <c r="A182" s="6" t="s">
        <v>12</v>
      </c>
      <c r="B182" s="4">
        <v>349</v>
      </c>
      <c r="C182" s="31">
        <v>0.62177650429799425</v>
      </c>
      <c r="D182" s="31">
        <v>0.86246418338108888</v>
      </c>
      <c r="E182" s="31">
        <v>0.26074498567335241</v>
      </c>
      <c r="F182" s="31">
        <v>0.57879656160458448</v>
      </c>
      <c r="G182" s="31">
        <v>2.0057306590257881E-2</v>
      </c>
      <c r="H182" s="31">
        <v>0.34383954154727792</v>
      </c>
      <c r="I182" s="31">
        <v>0.22063037249283668</v>
      </c>
      <c r="J182" s="32"/>
      <c r="K182" s="32"/>
      <c r="T182" s="8"/>
      <c r="U182" s="8"/>
      <c r="V182" s="8"/>
      <c r="W182" s="8"/>
      <c r="X182" s="8"/>
      <c r="Y182" s="8"/>
      <c r="BZ182"/>
      <c r="CA182"/>
      <c r="CB182"/>
    </row>
    <row r="183" spans="1:80" s="1" customFormat="1" x14ac:dyDescent="0.25">
      <c r="A183" s="6" t="s">
        <v>13</v>
      </c>
      <c r="B183" s="4">
        <v>521</v>
      </c>
      <c r="C183" s="31">
        <v>0.5950095969289827</v>
      </c>
      <c r="D183" s="31">
        <v>0.88291746641074853</v>
      </c>
      <c r="E183" s="31">
        <v>0.25143953934740881</v>
      </c>
      <c r="F183" s="31">
        <v>0.59309021113243765</v>
      </c>
      <c r="G183" s="31">
        <v>1.1516314779270634E-2</v>
      </c>
      <c r="H183" s="31">
        <v>0.32629558541266795</v>
      </c>
      <c r="I183" s="31">
        <v>0.24760076775431861</v>
      </c>
      <c r="J183" s="32"/>
      <c r="K183" s="32"/>
      <c r="T183" s="8"/>
      <c r="U183" s="8"/>
      <c r="V183" s="8"/>
      <c r="W183" s="8"/>
      <c r="X183" s="8"/>
      <c r="Y183" s="8"/>
      <c r="BZ183"/>
      <c r="CA183"/>
      <c r="CB183"/>
    </row>
    <row r="184" spans="1:80" s="1" customFormat="1" x14ac:dyDescent="0.25">
      <c r="B184" s="7"/>
      <c r="C184" s="32"/>
      <c r="D184" s="32"/>
      <c r="E184" s="32"/>
      <c r="F184" s="32"/>
      <c r="G184" s="32"/>
      <c r="H184" s="32"/>
      <c r="I184" s="32"/>
      <c r="J184" s="32"/>
      <c r="K184" s="32"/>
      <c r="L184" s="32"/>
      <c r="M184" s="32"/>
      <c r="N184" s="32"/>
      <c r="O184" s="32"/>
      <c r="P184" s="32"/>
      <c r="Q184" s="32"/>
      <c r="R184" s="32"/>
      <c r="S184" s="32"/>
      <c r="T184" s="8"/>
      <c r="U184" s="8"/>
      <c r="V184" s="8"/>
      <c r="W184" s="8"/>
      <c r="X184" s="8"/>
      <c r="Y184" s="8"/>
      <c r="BZ184"/>
      <c r="CA184"/>
      <c r="CB184"/>
    </row>
    <row r="185" spans="1:80" s="1" customFormat="1" x14ac:dyDescent="0.25">
      <c r="C185" s="22"/>
      <c r="D185" s="22"/>
      <c r="E185" s="22"/>
      <c r="F185" s="22"/>
      <c r="G185" s="22"/>
      <c r="H185" s="22"/>
      <c r="I185" s="22"/>
      <c r="J185" s="22"/>
      <c r="K185" s="22"/>
      <c r="L185" s="22"/>
      <c r="M185" s="22"/>
      <c r="N185" s="22"/>
      <c r="O185" s="22"/>
      <c r="P185" s="22"/>
      <c r="Q185" s="22"/>
      <c r="R185" s="22"/>
      <c r="S185" s="22"/>
      <c r="BZ185"/>
      <c r="CA185"/>
      <c r="CB185"/>
    </row>
    <row r="186" spans="1:80" s="1" customFormat="1" x14ac:dyDescent="0.25">
      <c r="A186" s="1" t="s">
        <v>132</v>
      </c>
      <c r="C186" s="22"/>
      <c r="D186" s="22"/>
      <c r="E186" s="22"/>
      <c r="F186" s="22"/>
      <c r="G186" s="22"/>
      <c r="H186" s="22"/>
      <c r="I186" s="22"/>
      <c r="J186" s="22"/>
      <c r="K186" s="22"/>
      <c r="L186" s="22"/>
      <c r="M186" s="22"/>
      <c r="N186" s="22"/>
      <c r="O186" s="22"/>
      <c r="P186" s="22"/>
      <c r="Q186" s="22"/>
      <c r="R186" s="22"/>
      <c r="S186" s="22"/>
      <c r="BZ186"/>
      <c r="CA186"/>
      <c r="CB186"/>
    </row>
    <row r="187" spans="1:80" s="1" customFormat="1" x14ac:dyDescent="0.25">
      <c r="C187" s="22"/>
      <c r="D187" s="22"/>
      <c r="E187" s="22"/>
      <c r="F187" s="22"/>
      <c r="G187" s="22"/>
      <c r="H187" s="22"/>
      <c r="I187" s="22"/>
      <c r="J187" s="22"/>
      <c r="K187" s="22"/>
      <c r="L187" s="22"/>
      <c r="M187" s="22"/>
      <c r="N187" s="22"/>
      <c r="O187" s="22"/>
      <c r="P187" s="22"/>
      <c r="Q187" s="22"/>
      <c r="R187" s="22"/>
      <c r="S187" s="22"/>
      <c r="BZ187"/>
      <c r="CA187"/>
      <c r="CB187"/>
    </row>
    <row r="188" spans="1:80" s="1" customFormat="1" ht="120" x14ac:dyDescent="0.25">
      <c r="A188" s="2" t="s">
        <v>0</v>
      </c>
      <c r="B188" s="2" t="s">
        <v>1</v>
      </c>
      <c r="C188" s="10" t="s">
        <v>133</v>
      </c>
      <c r="D188" s="10" t="s">
        <v>134</v>
      </c>
      <c r="E188" s="10" t="s">
        <v>135</v>
      </c>
      <c r="F188" s="10" t="s">
        <v>136</v>
      </c>
      <c r="G188" s="10" t="s">
        <v>137</v>
      </c>
      <c r="H188" s="10" t="s">
        <v>138</v>
      </c>
      <c r="I188" s="10" t="s">
        <v>139</v>
      </c>
      <c r="J188" s="10" t="s">
        <v>140</v>
      </c>
      <c r="K188" s="10" t="s">
        <v>141</v>
      </c>
      <c r="L188" s="10" t="s">
        <v>142</v>
      </c>
      <c r="M188" s="10" t="s">
        <v>143</v>
      </c>
      <c r="N188" s="10" t="s">
        <v>116</v>
      </c>
      <c r="O188" s="30"/>
      <c r="P188" s="30"/>
      <c r="Q188" s="30"/>
      <c r="R188" s="30"/>
      <c r="S188" s="30"/>
      <c r="T188" s="9"/>
      <c r="U188" s="9"/>
      <c r="V188" s="9"/>
      <c r="W188" s="9"/>
      <c r="X188" s="9"/>
      <c r="Y188" s="9"/>
      <c r="BZ188"/>
      <c r="CA188"/>
      <c r="CB188"/>
    </row>
    <row r="189" spans="1:80" s="1" customFormat="1" x14ac:dyDescent="0.25">
      <c r="A189" s="3" t="s">
        <v>2</v>
      </c>
      <c r="B189" s="4">
        <v>2600</v>
      </c>
      <c r="C189" s="31">
        <v>0.39192307692307693</v>
      </c>
      <c r="D189" s="31">
        <v>0.3396153846153846</v>
      </c>
      <c r="E189" s="31">
        <v>0.20115384615384616</v>
      </c>
      <c r="F189" s="31">
        <v>0.3792307692307692</v>
      </c>
      <c r="G189" s="31">
        <v>0.18230769230769231</v>
      </c>
      <c r="H189" s="31">
        <v>0.29615384615384616</v>
      </c>
      <c r="I189" s="31">
        <v>0.44653846153846155</v>
      </c>
      <c r="J189" s="31">
        <v>0.3576923076923077</v>
      </c>
      <c r="K189" s="31">
        <v>0.18576923076923077</v>
      </c>
      <c r="L189" s="31">
        <v>0.36961538461538462</v>
      </c>
      <c r="M189" s="31">
        <v>0.28576923076923078</v>
      </c>
      <c r="N189" s="31">
        <v>8.461538461538462E-2</v>
      </c>
      <c r="O189" s="32"/>
      <c r="P189" s="32"/>
      <c r="Q189" s="32"/>
      <c r="R189" s="32"/>
      <c r="S189" s="32"/>
      <c r="T189" s="8"/>
      <c r="U189" s="8"/>
      <c r="V189" s="8"/>
      <c r="W189" s="8"/>
      <c r="X189" s="8"/>
      <c r="Y189" s="8"/>
      <c r="BZ189"/>
      <c r="CA189"/>
      <c r="CB189"/>
    </row>
    <row r="190" spans="1:80" s="1" customFormat="1" x14ac:dyDescent="0.25">
      <c r="A190" s="6" t="s">
        <v>3</v>
      </c>
      <c r="B190" s="4">
        <v>882</v>
      </c>
      <c r="C190" s="31">
        <v>0.37074829931972791</v>
      </c>
      <c r="D190" s="31">
        <v>0.33560090702947848</v>
      </c>
      <c r="E190" s="31">
        <v>0.18027210884353742</v>
      </c>
      <c r="F190" s="31">
        <v>0.35374149659863946</v>
      </c>
      <c r="G190" s="31">
        <v>0.20521541950113378</v>
      </c>
      <c r="H190" s="31">
        <v>0.27891156462585032</v>
      </c>
      <c r="I190" s="31">
        <v>0.41723356009070295</v>
      </c>
      <c r="J190" s="31">
        <v>0.3798185941043084</v>
      </c>
      <c r="K190" s="31">
        <v>0.18480725623582767</v>
      </c>
      <c r="L190" s="31">
        <v>0.37755102040816324</v>
      </c>
      <c r="M190" s="31">
        <v>0.30385487528344673</v>
      </c>
      <c r="N190" s="31">
        <v>9.1836734693877556E-2</v>
      </c>
      <c r="O190" s="32"/>
      <c r="P190" s="32"/>
      <c r="Q190" s="32"/>
      <c r="R190" s="32"/>
      <c r="S190" s="32"/>
      <c r="T190" s="8"/>
      <c r="U190" s="8"/>
      <c r="V190" s="8"/>
      <c r="W190" s="8"/>
      <c r="X190" s="8"/>
      <c r="Y190" s="8"/>
      <c r="BZ190"/>
      <c r="CA190"/>
      <c r="CB190"/>
    </row>
    <row r="191" spans="1:80" s="1" customFormat="1" x14ac:dyDescent="0.25">
      <c r="A191" s="6" t="s">
        <v>4</v>
      </c>
      <c r="B191" s="4">
        <v>453</v>
      </c>
      <c r="C191" s="31">
        <v>0.3730684326710817</v>
      </c>
      <c r="D191" s="31">
        <v>0.30022075055187636</v>
      </c>
      <c r="E191" s="31">
        <v>0.2119205298013245</v>
      </c>
      <c r="F191" s="31">
        <v>0.37086092715231789</v>
      </c>
      <c r="G191" s="31">
        <v>0.16997792494481237</v>
      </c>
      <c r="H191" s="31">
        <v>0.31788079470198677</v>
      </c>
      <c r="I191" s="31">
        <v>0.44150110375275936</v>
      </c>
      <c r="J191" s="31">
        <v>0.34878587196467992</v>
      </c>
      <c r="K191" s="31">
        <v>0.16777041942604856</v>
      </c>
      <c r="L191" s="31">
        <v>0.36644591611479027</v>
      </c>
      <c r="M191" s="31">
        <v>0.31567328918322296</v>
      </c>
      <c r="N191" s="31">
        <v>7.9470198675496692E-2</v>
      </c>
      <c r="O191" s="32"/>
      <c r="P191" s="32"/>
      <c r="Q191" s="32"/>
      <c r="R191" s="32"/>
      <c r="S191" s="32"/>
      <c r="T191" s="8"/>
      <c r="U191" s="8"/>
      <c r="V191" s="8"/>
      <c r="W191" s="8"/>
      <c r="X191" s="8"/>
      <c r="Y191" s="8"/>
      <c r="BZ191"/>
      <c r="CA191"/>
      <c r="CB191"/>
    </row>
    <row r="192" spans="1:80" s="1" customFormat="1" x14ac:dyDescent="0.25">
      <c r="A192" s="6" t="s">
        <v>5</v>
      </c>
      <c r="B192" s="4">
        <v>566</v>
      </c>
      <c r="C192" s="31">
        <v>0.39575971731448761</v>
      </c>
      <c r="D192" s="31">
        <v>0.34982332155477031</v>
      </c>
      <c r="E192" s="31">
        <v>0.19081272084805653</v>
      </c>
      <c r="F192" s="31">
        <v>0.38515901060070673</v>
      </c>
      <c r="G192" s="31">
        <v>0.16254416961130741</v>
      </c>
      <c r="H192" s="31">
        <v>0.28445229681978801</v>
      </c>
      <c r="I192" s="31">
        <v>0.43992932862190814</v>
      </c>
      <c r="J192" s="31">
        <v>0.33745583038869259</v>
      </c>
      <c r="K192" s="31">
        <v>0.17667844522968199</v>
      </c>
      <c r="L192" s="31">
        <v>0.3551236749116608</v>
      </c>
      <c r="M192" s="31">
        <v>0.26148409893992935</v>
      </c>
      <c r="N192" s="31">
        <v>9.187279151943463E-2</v>
      </c>
      <c r="O192" s="32"/>
      <c r="P192" s="32"/>
      <c r="Q192" s="32"/>
      <c r="R192" s="32"/>
      <c r="S192" s="32"/>
      <c r="T192" s="8"/>
      <c r="U192" s="8"/>
      <c r="V192" s="8"/>
      <c r="W192" s="8"/>
      <c r="X192" s="8"/>
      <c r="Y192" s="8"/>
      <c r="BZ192"/>
      <c r="CA192"/>
      <c r="CB192"/>
    </row>
    <row r="193" spans="1:80" s="1" customFormat="1" x14ac:dyDescent="0.25">
      <c r="A193" s="6" t="s">
        <v>6</v>
      </c>
      <c r="B193" s="4">
        <v>299</v>
      </c>
      <c r="C193" s="31">
        <v>0.42809364548494983</v>
      </c>
      <c r="D193" s="31">
        <v>0.37123745819397991</v>
      </c>
      <c r="E193" s="31">
        <v>0.26755852842809363</v>
      </c>
      <c r="F193" s="31">
        <v>0.451505016722408</v>
      </c>
      <c r="G193" s="31">
        <v>0.1806020066889632</v>
      </c>
      <c r="H193" s="31">
        <v>0.30769230769230771</v>
      </c>
      <c r="I193" s="31">
        <v>0.44481605351170567</v>
      </c>
      <c r="J193" s="31">
        <v>0.34782608695652173</v>
      </c>
      <c r="K193" s="31">
        <v>0.23411371237458195</v>
      </c>
      <c r="L193" s="31">
        <v>0.36789297658862874</v>
      </c>
      <c r="M193" s="31">
        <v>0.27759197324414714</v>
      </c>
      <c r="N193" s="31">
        <v>6.354515050167224E-2</v>
      </c>
      <c r="O193" s="32"/>
      <c r="P193" s="32"/>
      <c r="Q193" s="32"/>
      <c r="R193" s="32"/>
      <c r="S193" s="32"/>
      <c r="T193" s="8"/>
      <c r="U193" s="8"/>
      <c r="V193" s="8"/>
      <c r="W193" s="8"/>
      <c r="X193" s="8"/>
      <c r="Y193" s="8"/>
      <c r="BZ193"/>
      <c r="CA193"/>
      <c r="CB193"/>
    </row>
    <row r="194" spans="1:80" s="1" customFormat="1" x14ac:dyDescent="0.25">
      <c r="A194" s="6" t="s">
        <v>7</v>
      </c>
      <c r="B194" s="4">
        <v>400</v>
      </c>
      <c r="C194" s="31">
        <v>0.42749999999999999</v>
      </c>
      <c r="D194" s="31">
        <v>0.35499999999999998</v>
      </c>
      <c r="E194" s="31">
        <v>0.2</v>
      </c>
      <c r="F194" s="31">
        <v>0.38250000000000001</v>
      </c>
      <c r="G194" s="31">
        <v>0.17499999999999999</v>
      </c>
      <c r="H194" s="31">
        <v>0.3175</v>
      </c>
      <c r="I194" s="31">
        <v>0.52749999999999997</v>
      </c>
      <c r="J194" s="31">
        <v>0.35499999999999998</v>
      </c>
      <c r="K194" s="31">
        <v>0.185</v>
      </c>
      <c r="L194" s="31">
        <v>0.3775</v>
      </c>
      <c r="M194" s="31">
        <v>0.2525</v>
      </c>
      <c r="N194" s="31">
        <v>0.08</v>
      </c>
      <c r="O194" s="32"/>
      <c r="P194" s="32"/>
      <c r="Q194" s="32"/>
      <c r="R194" s="32"/>
      <c r="S194" s="32"/>
      <c r="T194" s="8"/>
      <c r="U194" s="8"/>
      <c r="V194" s="8"/>
      <c r="W194" s="8"/>
      <c r="X194" s="8"/>
      <c r="Y194" s="8"/>
      <c r="BZ194"/>
      <c r="CA194"/>
      <c r="CB194"/>
    </row>
    <row r="195" spans="1:80" s="1" customFormat="1" x14ac:dyDescent="0.25">
      <c r="A195" s="6" t="s">
        <v>8</v>
      </c>
      <c r="B195" s="4">
        <v>1521</v>
      </c>
      <c r="C195" s="31">
        <v>0.40105193951347795</v>
      </c>
      <c r="D195" s="31">
        <v>0.31360946745562129</v>
      </c>
      <c r="E195" s="31">
        <v>0.2123602892833662</v>
      </c>
      <c r="F195" s="31">
        <v>0.41354372123602895</v>
      </c>
      <c r="G195" s="31">
        <v>0.17685733070348456</v>
      </c>
      <c r="H195" s="31">
        <v>0.31295200525969757</v>
      </c>
      <c r="I195" s="31">
        <v>0.46153846153846156</v>
      </c>
      <c r="J195" s="31">
        <v>0.35568704799474032</v>
      </c>
      <c r="K195" s="31">
        <v>0.19592373438527286</v>
      </c>
      <c r="L195" s="31">
        <v>0.39316239316239315</v>
      </c>
      <c r="M195" s="31">
        <v>0.29585798816568049</v>
      </c>
      <c r="N195" s="31">
        <v>7.5608152531229461E-2</v>
      </c>
      <c r="O195" s="32"/>
      <c r="P195" s="32"/>
      <c r="Q195" s="32"/>
      <c r="R195" s="32"/>
      <c r="S195" s="32"/>
      <c r="T195" s="8"/>
      <c r="U195" s="8"/>
      <c r="V195" s="8"/>
      <c r="W195" s="8"/>
      <c r="X195" s="8"/>
      <c r="Y195" s="8"/>
      <c r="BZ195"/>
      <c r="CA195"/>
      <c r="CB195"/>
    </row>
    <row r="196" spans="1:80" s="1" customFormat="1" x14ac:dyDescent="0.25">
      <c r="A196" s="6" t="s">
        <v>9</v>
      </c>
      <c r="B196" s="4">
        <v>1035</v>
      </c>
      <c r="C196" s="31">
        <v>0.38550724637681161</v>
      </c>
      <c r="D196" s="31">
        <v>0.3719806763285024</v>
      </c>
      <c r="E196" s="31">
        <v>0.18647342995169083</v>
      </c>
      <c r="F196" s="31">
        <v>0.33043478260869563</v>
      </c>
      <c r="G196" s="31">
        <v>0.18840579710144928</v>
      </c>
      <c r="H196" s="31">
        <v>0.26956521739130435</v>
      </c>
      <c r="I196" s="31">
        <v>0.42608695652173911</v>
      </c>
      <c r="J196" s="31">
        <v>0.35845410628019325</v>
      </c>
      <c r="K196" s="31">
        <v>0.17101449275362318</v>
      </c>
      <c r="L196" s="31">
        <v>0.33526570048309179</v>
      </c>
      <c r="M196" s="31">
        <v>0.27246376811594203</v>
      </c>
      <c r="N196" s="31">
        <v>9.6618357487922704E-2</v>
      </c>
      <c r="O196" s="32"/>
      <c r="P196" s="32"/>
      <c r="Q196" s="32"/>
      <c r="R196" s="32"/>
      <c r="S196" s="32"/>
      <c r="T196" s="8"/>
      <c r="U196" s="8"/>
      <c r="V196" s="8"/>
      <c r="W196" s="8"/>
      <c r="X196" s="8"/>
      <c r="Y196" s="8"/>
      <c r="BZ196"/>
      <c r="CA196"/>
      <c r="CB196"/>
    </row>
    <row r="197" spans="1:80" s="1" customFormat="1" x14ac:dyDescent="0.25">
      <c r="A197" s="6" t="s">
        <v>10</v>
      </c>
      <c r="B197" s="4">
        <v>625</v>
      </c>
      <c r="C197" s="31">
        <v>0.30719999999999997</v>
      </c>
      <c r="D197" s="31">
        <v>0.26240000000000002</v>
      </c>
      <c r="E197" s="31">
        <v>0.11360000000000001</v>
      </c>
      <c r="F197" s="31">
        <v>0.2928</v>
      </c>
      <c r="G197" s="31">
        <v>0.14080000000000001</v>
      </c>
      <c r="H197" s="31">
        <v>0.1744</v>
      </c>
      <c r="I197" s="31">
        <v>0.35360000000000003</v>
      </c>
      <c r="J197" s="31">
        <v>0.33600000000000002</v>
      </c>
      <c r="K197" s="31">
        <v>0.11840000000000001</v>
      </c>
      <c r="L197" s="31">
        <v>0.21759999999999999</v>
      </c>
      <c r="M197" s="31">
        <v>0.21279999999999999</v>
      </c>
      <c r="N197" s="31">
        <v>0.15840000000000001</v>
      </c>
      <c r="O197" s="32"/>
      <c r="P197" s="32"/>
      <c r="Q197" s="32"/>
      <c r="R197" s="32"/>
      <c r="S197" s="32"/>
      <c r="T197" s="8"/>
      <c r="U197" s="8"/>
      <c r="V197" s="8"/>
      <c r="W197" s="8"/>
      <c r="X197" s="8"/>
      <c r="Y197" s="8"/>
      <c r="BZ197"/>
      <c r="CA197"/>
      <c r="CB197"/>
    </row>
    <row r="198" spans="1:80" s="1" customFormat="1" x14ac:dyDescent="0.25">
      <c r="A198" s="6" t="s">
        <v>11</v>
      </c>
      <c r="B198" s="4">
        <v>1083</v>
      </c>
      <c r="C198" s="31">
        <v>0.41089566020313945</v>
      </c>
      <c r="D198" s="31">
        <v>0.37211449676823638</v>
      </c>
      <c r="E198" s="31">
        <v>0.20313942751615882</v>
      </c>
      <c r="F198" s="31">
        <v>0.35364727608494922</v>
      </c>
      <c r="G198" s="31">
        <v>0.22160664819944598</v>
      </c>
      <c r="H198" s="31">
        <v>0.29732225300092335</v>
      </c>
      <c r="I198" s="31">
        <v>0.4376731301939058</v>
      </c>
      <c r="J198" s="31">
        <v>0.38134810710987999</v>
      </c>
      <c r="K198" s="31">
        <v>0.15327793167128348</v>
      </c>
      <c r="L198" s="31">
        <v>0.38042474607571558</v>
      </c>
      <c r="M198" s="31">
        <v>0.28439519852262235</v>
      </c>
      <c r="N198" s="31">
        <v>7.1098799630655588E-2</v>
      </c>
      <c r="O198" s="32"/>
      <c r="P198" s="32"/>
      <c r="Q198" s="32"/>
      <c r="R198" s="32"/>
      <c r="S198" s="32"/>
      <c r="T198" s="8"/>
      <c r="U198" s="8"/>
      <c r="V198" s="8"/>
      <c r="W198" s="8"/>
      <c r="X198" s="8"/>
      <c r="Y198" s="8"/>
      <c r="BZ198"/>
      <c r="CA198"/>
      <c r="CB198"/>
    </row>
    <row r="199" spans="1:80" s="1" customFormat="1" x14ac:dyDescent="0.25">
      <c r="A199" s="6" t="s">
        <v>12</v>
      </c>
      <c r="B199" s="4">
        <v>345</v>
      </c>
      <c r="C199" s="31">
        <v>0.44347826086956521</v>
      </c>
      <c r="D199" s="31">
        <v>0.3536231884057971</v>
      </c>
      <c r="E199" s="31">
        <v>0.23768115942028986</v>
      </c>
      <c r="F199" s="31">
        <v>0.44347826086956521</v>
      </c>
      <c r="G199" s="31">
        <v>0.14202898550724638</v>
      </c>
      <c r="H199" s="31">
        <v>0.36811594202898551</v>
      </c>
      <c r="I199" s="31">
        <v>0.5304347826086957</v>
      </c>
      <c r="J199" s="31">
        <v>0.36811594202898551</v>
      </c>
      <c r="K199" s="31">
        <v>0.2318840579710145</v>
      </c>
      <c r="L199" s="31">
        <v>0.46086956521739131</v>
      </c>
      <c r="M199" s="31">
        <v>0.3536231884057971</v>
      </c>
      <c r="N199" s="31">
        <v>4.9275362318840582E-2</v>
      </c>
      <c r="O199" s="32"/>
      <c r="P199" s="32"/>
      <c r="Q199" s="32"/>
      <c r="R199" s="32"/>
      <c r="S199" s="32"/>
      <c r="T199" s="8"/>
      <c r="U199" s="8"/>
      <c r="V199" s="8"/>
      <c r="W199" s="8"/>
      <c r="X199" s="8"/>
      <c r="Y199" s="8"/>
      <c r="BZ199"/>
      <c r="CA199"/>
      <c r="CB199"/>
    </row>
    <row r="200" spans="1:80" s="1" customFormat="1" x14ac:dyDescent="0.25">
      <c r="A200" s="6" t="s">
        <v>13</v>
      </c>
      <c r="B200" s="4">
        <v>513</v>
      </c>
      <c r="C200" s="31">
        <v>0.42495126705653019</v>
      </c>
      <c r="D200" s="31">
        <v>0.3489278752436647</v>
      </c>
      <c r="E200" s="31">
        <v>0.28265107212475632</v>
      </c>
      <c r="F200" s="31">
        <v>0.50487329434697858</v>
      </c>
      <c r="G200" s="31">
        <v>0.17348927875243664</v>
      </c>
      <c r="H200" s="31">
        <v>0.39766081871345027</v>
      </c>
      <c r="I200" s="31">
        <v>0.52631578947368418</v>
      </c>
      <c r="J200" s="31">
        <v>0.32943469785575047</v>
      </c>
      <c r="K200" s="31">
        <v>0.29629629629629628</v>
      </c>
      <c r="L200" s="31">
        <v>0.46978557504873292</v>
      </c>
      <c r="M200" s="31">
        <v>0.33528265107212474</v>
      </c>
      <c r="N200" s="31">
        <v>4.8732943469785572E-2</v>
      </c>
      <c r="O200" s="32"/>
      <c r="P200" s="32"/>
      <c r="Q200" s="32"/>
      <c r="R200" s="32"/>
      <c r="S200" s="32"/>
      <c r="T200" s="8"/>
      <c r="U200" s="8"/>
      <c r="V200" s="8"/>
      <c r="W200" s="8"/>
      <c r="X200" s="8"/>
      <c r="Y200" s="8"/>
      <c r="BZ200"/>
      <c r="CA200"/>
      <c r="CB200"/>
    </row>
    <row r="201" spans="1:80" s="1" customFormat="1" x14ac:dyDescent="0.25">
      <c r="B201" s="7"/>
      <c r="C201" s="32"/>
      <c r="D201" s="32"/>
      <c r="E201" s="32"/>
      <c r="F201" s="32"/>
      <c r="G201" s="32"/>
      <c r="H201" s="32"/>
      <c r="I201" s="32"/>
      <c r="J201" s="32"/>
      <c r="K201" s="32"/>
      <c r="L201" s="32"/>
      <c r="M201" s="32"/>
      <c r="N201" s="32"/>
      <c r="O201" s="32"/>
      <c r="P201" s="32"/>
      <c r="Q201" s="32"/>
      <c r="R201" s="32"/>
      <c r="S201" s="32"/>
      <c r="T201" s="8"/>
      <c r="U201" s="8"/>
      <c r="V201" s="8"/>
      <c r="W201" s="8"/>
      <c r="X201" s="8"/>
      <c r="Y201" s="8"/>
      <c r="BZ201"/>
      <c r="CA201"/>
      <c r="CB201"/>
    </row>
    <row r="202" spans="1:80" s="1" customFormat="1" x14ac:dyDescent="0.25">
      <c r="C202" s="22"/>
      <c r="D202" s="22"/>
      <c r="E202" s="22"/>
      <c r="F202" s="22"/>
      <c r="G202" s="22"/>
      <c r="H202" s="22"/>
      <c r="I202" s="22"/>
      <c r="J202" s="22"/>
      <c r="K202" s="22"/>
      <c r="L202" s="22"/>
      <c r="M202" s="22"/>
      <c r="N202" s="22"/>
      <c r="O202" s="22"/>
      <c r="P202" s="22"/>
      <c r="Q202" s="22"/>
      <c r="R202" s="22"/>
      <c r="S202" s="22"/>
      <c r="BZ202"/>
      <c r="CA202"/>
      <c r="CB202"/>
    </row>
    <row r="203" spans="1:80" s="1" customFormat="1" x14ac:dyDescent="0.25">
      <c r="A203" s="1" t="s">
        <v>144</v>
      </c>
      <c r="C203" s="22"/>
      <c r="D203" s="22"/>
      <c r="E203" s="22"/>
      <c r="F203" s="22"/>
      <c r="G203" s="22"/>
      <c r="H203" s="22"/>
      <c r="I203" s="22"/>
      <c r="J203" s="22"/>
      <c r="K203" s="22"/>
      <c r="L203" s="22"/>
      <c r="M203" s="22"/>
      <c r="N203" s="22"/>
      <c r="O203" s="22"/>
      <c r="P203" s="22"/>
      <c r="Q203" s="22"/>
      <c r="R203" s="22"/>
      <c r="S203" s="22"/>
      <c r="BZ203"/>
      <c r="CA203"/>
      <c r="CB203"/>
    </row>
    <row r="204" spans="1:80" s="1" customFormat="1" x14ac:dyDescent="0.25">
      <c r="C204" s="22"/>
      <c r="D204" s="22"/>
      <c r="E204" s="22"/>
      <c r="F204" s="22"/>
      <c r="G204" s="22"/>
      <c r="H204" s="22"/>
      <c r="I204" s="22"/>
      <c r="J204" s="22"/>
      <c r="K204" s="22"/>
      <c r="L204" s="22"/>
      <c r="M204" s="22"/>
      <c r="N204" s="22"/>
      <c r="O204" s="22"/>
      <c r="P204" s="22"/>
      <c r="Q204" s="22"/>
      <c r="R204" s="22"/>
      <c r="S204" s="22"/>
      <c r="BZ204"/>
      <c r="CA204"/>
      <c r="CB204"/>
    </row>
    <row r="205" spans="1:80" s="1" customFormat="1" ht="45" x14ac:dyDescent="0.25">
      <c r="A205" s="2" t="s">
        <v>0</v>
      </c>
      <c r="B205" s="2" t="s">
        <v>1</v>
      </c>
      <c r="C205" s="10" t="s">
        <v>145</v>
      </c>
      <c r="D205" s="10" t="s">
        <v>146</v>
      </c>
      <c r="E205" s="10" t="s">
        <v>147</v>
      </c>
      <c r="F205" s="10" t="s">
        <v>148</v>
      </c>
      <c r="G205" s="30"/>
      <c r="H205" s="30"/>
      <c r="I205" s="30"/>
      <c r="J205" s="30"/>
      <c r="K205" s="30"/>
      <c r="L205" s="30"/>
      <c r="M205" s="30"/>
      <c r="N205" s="30"/>
      <c r="O205" s="30"/>
      <c r="P205" s="30"/>
      <c r="Q205" s="30"/>
      <c r="R205" s="30"/>
      <c r="S205" s="30"/>
      <c r="T205" s="9"/>
      <c r="U205" s="9"/>
      <c r="V205" s="9"/>
      <c r="W205" s="9"/>
      <c r="X205" s="9"/>
      <c r="Y205" s="9"/>
      <c r="BZ205"/>
      <c r="CA205"/>
      <c r="CB205"/>
    </row>
    <row r="206" spans="1:80" s="1" customFormat="1" x14ac:dyDescent="0.25">
      <c r="A206" s="3" t="s">
        <v>2</v>
      </c>
      <c r="B206" s="4">
        <v>3155</v>
      </c>
      <c r="C206" s="31">
        <v>3.4548335974643421E-2</v>
      </c>
      <c r="D206" s="31">
        <v>0.54041204437400947</v>
      </c>
      <c r="E206" s="31">
        <v>0.19778129952456419</v>
      </c>
      <c r="F206" s="31">
        <v>0.22725832012678288</v>
      </c>
      <c r="G206" s="32"/>
      <c r="H206" s="32"/>
      <c r="I206" s="32"/>
      <c r="J206" s="32"/>
      <c r="K206" s="32"/>
      <c r="L206" s="32"/>
      <c r="M206" s="32"/>
      <c r="N206" s="32"/>
      <c r="O206" s="32"/>
      <c r="P206" s="32"/>
      <c r="Q206" s="32"/>
      <c r="R206" s="32"/>
      <c r="S206" s="32"/>
      <c r="T206" s="8"/>
      <c r="U206" s="8"/>
      <c r="V206" s="8"/>
      <c r="W206" s="8"/>
      <c r="X206" s="8"/>
      <c r="Y206" s="8"/>
      <c r="BZ206"/>
      <c r="CA206"/>
      <c r="CB206"/>
    </row>
    <row r="207" spans="1:80" s="1" customFormat="1" x14ac:dyDescent="0.25">
      <c r="A207" s="6" t="s">
        <v>3</v>
      </c>
      <c r="B207" s="4">
        <v>1104</v>
      </c>
      <c r="C207" s="31">
        <v>2.717391304347826E-2</v>
      </c>
      <c r="D207" s="31">
        <v>0.55434782608695654</v>
      </c>
      <c r="E207" s="31">
        <v>0.17119565217391305</v>
      </c>
      <c r="F207" s="31">
        <v>0.24728260869565216</v>
      </c>
      <c r="G207" s="32"/>
      <c r="H207" s="32"/>
      <c r="I207" s="32"/>
      <c r="J207" s="32"/>
      <c r="K207" s="32"/>
      <c r="L207" s="32"/>
      <c r="M207" s="32"/>
      <c r="N207" s="32"/>
      <c r="O207" s="32"/>
      <c r="P207" s="32"/>
      <c r="Q207" s="32"/>
      <c r="R207" s="32"/>
      <c r="S207" s="32"/>
      <c r="T207" s="8"/>
      <c r="U207" s="8"/>
      <c r="V207" s="8"/>
      <c r="W207" s="8"/>
      <c r="X207" s="8"/>
      <c r="Y207" s="8"/>
      <c r="BZ207"/>
      <c r="CA207"/>
      <c r="CB207"/>
    </row>
    <row r="208" spans="1:80" s="1" customFormat="1" x14ac:dyDescent="0.25">
      <c r="A208" s="6" t="s">
        <v>4</v>
      </c>
      <c r="B208" s="4">
        <v>556</v>
      </c>
      <c r="C208" s="31">
        <v>4.8561151079136694E-2</v>
      </c>
      <c r="D208" s="31">
        <v>0.52517985611510787</v>
      </c>
      <c r="E208" s="31">
        <v>0.21223021582733814</v>
      </c>
      <c r="F208" s="31">
        <v>0.21402877697841727</v>
      </c>
      <c r="G208" s="32"/>
      <c r="H208" s="32"/>
      <c r="I208" s="32"/>
      <c r="J208" s="32"/>
      <c r="K208" s="32"/>
      <c r="L208" s="32"/>
      <c r="M208" s="32"/>
      <c r="N208" s="32"/>
      <c r="O208" s="32"/>
      <c r="P208" s="32"/>
      <c r="Q208" s="32"/>
      <c r="R208" s="32"/>
      <c r="S208" s="32"/>
      <c r="T208" s="8"/>
      <c r="U208" s="8"/>
      <c r="V208" s="8"/>
      <c r="W208" s="8"/>
      <c r="X208" s="8"/>
      <c r="Y208" s="8"/>
      <c r="BZ208"/>
      <c r="CA208"/>
      <c r="CB208"/>
    </row>
    <row r="209" spans="1:80" s="1" customFormat="1" x14ac:dyDescent="0.25">
      <c r="A209" s="6" t="s">
        <v>5</v>
      </c>
      <c r="B209" s="4">
        <v>649</v>
      </c>
      <c r="C209" s="31">
        <v>2.0030816640986132E-2</v>
      </c>
      <c r="D209" s="31">
        <v>0.54545454545454541</v>
      </c>
      <c r="E209" s="31">
        <v>0.20338983050847459</v>
      </c>
      <c r="F209" s="31">
        <v>0.23112480739599384</v>
      </c>
      <c r="G209" s="32"/>
      <c r="H209" s="32"/>
      <c r="I209" s="32"/>
      <c r="J209" s="32"/>
      <c r="K209" s="32"/>
      <c r="L209" s="32"/>
      <c r="M209" s="32"/>
      <c r="N209" s="32"/>
      <c r="O209" s="32"/>
      <c r="P209" s="32"/>
      <c r="Q209" s="32"/>
      <c r="R209" s="32"/>
      <c r="S209" s="32"/>
      <c r="T209" s="8"/>
      <c r="U209" s="8"/>
      <c r="V209" s="8"/>
      <c r="W209" s="8"/>
      <c r="X209" s="8"/>
      <c r="Y209" s="8"/>
      <c r="BZ209"/>
      <c r="CA209"/>
      <c r="CB209"/>
    </row>
    <row r="210" spans="1:80" s="1" customFormat="1" x14ac:dyDescent="0.25">
      <c r="A210" s="6" t="s">
        <v>6</v>
      </c>
      <c r="B210" s="4">
        <v>342</v>
      </c>
      <c r="C210" s="31">
        <v>3.5087719298245612E-2</v>
      </c>
      <c r="D210" s="31">
        <v>0.53508771929824561</v>
      </c>
      <c r="E210" s="31">
        <v>0.26900584795321636</v>
      </c>
      <c r="F210" s="31">
        <v>0.16081871345029239</v>
      </c>
      <c r="G210" s="32"/>
      <c r="H210" s="32"/>
      <c r="I210" s="32"/>
      <c r="J210" s="32"/>
      <c r="K210" s="32"/>
      <c r="L210" s="32"/>
      <c r="M210" s="32"/>
      <c r="N210" s="32"/>
      <c r="O210" s="32"/>
      <c r="P210" s="32"/>
      <c r="Q210" s="32"/>
      <c r="R210" s="32"/>
      <c r="S210" s="32"/>
      <c r="T210" s="8"/>
      <c r="U210" s="8"/>
      <c r="V210" s="8"/>
      <c r="W210" s="8"/>
      <c r="X210" s="8"/>
      <c r="Y210" s="8"/>
      <c r="BZ210"/>
      <c r="CA210"/>
      <c r="CB210"/>
    </row>
    <row r="211" spans="1:80" s="1" customFormat="1" x14ac:dyDescent="0.25">
      <c r="A211" s="6" t="s">
        <v>7</v>
      </c>
      <c r="B211" s="4">
        <v>504</v>
      </c>
      <c r="C211" s="31">
        <v>5.3571428571428568E-2</v>
      </c>
      <c r="D211" s="31">
        <v>0.52380952380952384</v>
      </c>
      <c r="E211" s="31">
        <v>0.18452380952380953</v>
      </c>
      <c r="F211" s="31">
        <v>0.23809523809523808</v>
      </c>
      <c r="G211" s="32"/>
      <c r="H211" s="32"/>
      <c r="I211" s="32"/>
      <c r="J211" s="32"/>
      <c r="K211" s="32"/>
      <c r="L211" s="32"/>
      <c r="M211" s="32"/>
      <c r="N211" s="32"/>
      <c r="O211" s="32"/>
      <c r="P211" s="32"/>
      <c r="Q211" s="32"/>
      <c r="R211" s="32"/>
      <c r="S211" s="32"/>
      <c r="T211" s="8"/>
      <c r="U211" s="8"/>
      <c r="V211" s="8"/>
      <c r="W211" s="8"/>
      <c r="X211" s="8"/>
      <c r="Y211" s="8"/>
      <c r="BZ211"/>
      <c r="CA211"/>
      <c r="CB211"/>
    </row>
    <row r="212" spans="1:80" s="1" customFormat="1" x14ac:dyDescent="0.25">
      <c r="A212" s="6" t="s">
        <v>8</v>
      </c>
      <c r="B212" s="4">
        <v>1861</v>
      </c>
      <c r="C212" s="31">
        <v>4.4599677592692101E-2</v>
      </c>
      <c r="D212" s="31">
        <v>0.55668995163890378</v>
      </c>
      <c r="E212" s="31">
        <v>0.19022031166039763</v>
      </c>
      <c r="F212" s="31">
        <v>0.20849005910800644</v>
      </c>
      <c r="G212" s="32"/>
      <c r="H212" s="32"/>
      <c r="I212" s="32"/>
      <c r="J212" s="32"/>
      <c r="K212" s="32"/>
      <c r="L212" s="32"/>
      <c r="M212" s="32"/>
      <c r="N212" s="32"/>
      <c r="O212" s="32"/>
      <c r="P212" s="32"/>
      <c r="Q212" s="32"/>
      <c r="R212" s="32"/>
      <c r="S212" s="32"/>
      <c r="T212" s="8"/>
      <c r="U212" s="8"/>
      <c r="V212" s="8"/>
      <c r="W212" s="8"/>
      <c r="X212" s="8"/>
      <c r="Y212" s="8"/>
      <c r="BZ212"/>
      <c r="CA212"/>
      <c r="CB212"/>
    </row>
    <row r="213" spans="1:80" s="1" customFormat="1" x14ac:dyDescent="0.25">
      <c r="A213" s="6" t="s">
        <v>9</v>
      </c>
      <c r="B213" s="4">
        <v>1239</v>
      </c>
      <c r="C213" s="31">
        <v>2.0984665052461663E-2</v>
      </c>
      <c r="D213" s="31">
        <v>0.51331719128329301</v>
      </c>
      <c r="E213" s="31">
        <v>0.21065375302663439</v>
      </c>
      <c r="F213" s="31">
        <v>0.25504439063761097</v>
      </c>
      <c r="G213" s="32"/>
      <c r="H213" s="32"/>
      <c r="I213" s="32"/>
      <c r="J213" s="32"/>
      <c r="K213" s="32"/>
      <c r="L213" s="32"/>
      <c r="M213" s="32"/>
      <c r="N213" s="32"/>
      <c r="O213" s="32"/>
      <c r="P213" s="32"/>
      <c r="Q213" s="32"/>
      <c r="R213" s="32"/>
      <c r="S213" s="32"/>
      <c r="T213" s="8"/>
      <c r="U213" s="8"/>
      <c r="V213" s="8"/>
      <c r="W213" s="8"/>
      <c r="X213" s="8"/>
      <c r="Y213" s="8"/>
      <c r="BZ213"/>
      <c r="CA213"/>
      <c r="CB213"/>
    </row>
    <row r="214" spans="1:80" s="1" customFormat="1" x14ac:dyDescent="0.25">
      <c r="A214" s="6" t="s">
        <v>10</v>
      </c>
      <c r="B214" s="4">
        <v>898</v>
      </c>
      <c r="C214" s="31">
        <v>2.4498886414253896E-2</v>
      </c>
      <c r="D214" s="31">
        <v>0.41870824053452116</v>
      </c>
      <c r="E214" s="31">
        <v>0.19265033407572382</v>
      </c>
      <c r="F214" s="31">
        <v>0.36414253897550114</v>
      </c>
      <c r="G214" s="32"/>
      <c r="H214" s="32"/>
      <c r="I214" s="32"/>
      <c r="J214" s="32"/>
      <c r="K214" s="32"/>
      <c r="L214" s="32"/>
      <c r="M214" s="32"/>
      <c r="N214" s="32"/>
      <c r="O214" s="32"/>
      <c r="P214" s="32"/>
      <c r="Q214" s="32"/>
      <c r="R214" s="32"/>
      <c r="S214" s="32"/>
      <c r="T214" s="8"/>
      <c r="U214" s="8"/>
      <c r="V214" s="8"/>
      <c r="W214" s="8"/>
      <c r="X214" s="8"/>
      <c r="Y214" s="8"/>
      <c r="BZ214"/>
      <c r="CA214"/>
      <c r="CB214"/>
    </row>
    <row r="215" spans="1:80" s="1" customFormat="1" x14ac:dyDescent="0.25">
      <c r="A215" s="6" t="s">
        <v>11</v>
      </c>
      <c r="B215" s="4">
        <v>1246</v>
      </c>
      <c r="C215" s="31">
        <v>3.9325842696629212E-2</v>
      </c>
      <c r="D215" s="31">
        <v>0.5617977528089888</v>
      </c>
      <c r="E215" s="31">
        <v>0.19823434991974317</v>
      </c>
      <c r="F215" s="31">
        <v>0.20064205457463885</v>
      </c>
      <c r="G215" s="32"/>
      <c r="H215" s="32"/>
      <c r="I215" s="32"/>
      <c r="J215" s="32"/>
      <c r="K215" s="32"/>
      <c r="L215" s="32"/>
      <c r="M215" s="32"/>
      <c r="N215" s="32"/>
      <c r="O215" s="32"/>
      <c r="P215" s="32"/>
      <c r="Q215" s="32"/>
      <c r="R215" s="32"/>
      <c r="S215" s="32"/>
      <c r="T215" s="8"/>
      <c r="U215" s="8"/>
      <c r="V215" s="8"/>
      <c r="W215" s="8"/>
      <c r="X215" s="8"/>
      <c r="Y215" s="8"/>
      <c r="BZ215"/>
      <c r="CA215"/>
      <c r="CB215"/>
    </row>
    <row r="216" spans="1:80" s="1" customFormat="1" x14ac:dyDescent="0.25">
      <c r="A216" s="6" t="s">
        <v>12</v>
      </c>
      <c r="B216" s="4">
        <v>387</v>
      </c>
      <c r="C216" s="31">
        <v>4.6511627906976744E-2</v>
      </c>
      <c r="D216" s="31">
        <v>0.62273901808785526</v>
      </c>
      <c r="E216" s="31">
        <v>0.19638242894056848</v>
      </c>
      <c r="F216" s="31">
        <v>0.13436692506459949</v>
      </c>
      <c r="G216" s="32"/>
      <c r="H216" s="32"/>
      <c r="I216" s="32"/>
      <c r="J216" s="32"/>
      <c r="K216" s="32"/>
      <c r="L216" s="32"/>
      <c r="M216" s="32"/>
      <c r="N216" s="32"/>
      <c r="O216" s="32"/>
      <c r="P216" s="32"/>
      <c r="Q216" s="32"/>
      <c r="R216" s="32"/>
      <c r="S216" s="32"/>
      <c r="T216" s="8"/>
      <c r="U216" s="8"/>
      <c r="V216" s="8"/>
      <c r="W216" s="8"/>
      <c r="X216" s="8"/>
      <c r="Y216" s="8"/>
      <c r="BZ216"/>
      <c r="CA216"/>
      <c r="CB216"/>
    </row>
    <row r="217" spans="1:80" s="1" customFormat="1" x14ac:dyDescent="0.25">
      <c r="A217" s="6" t="s">
        <v>13</v>
      </c>
      <c r="B217" s="4">
        <v>582</v>
      </c>
      <c r="C217" s="31">
        <v>3.4364261168384883E-2</v>
      </c>
      <c r="D217" s="31">
        <v>0.634020618556701</v>
      </c>
      <c r="E217" s="31">
        <v>0.19759450171821305</v>
      </c>
      <c r="F217" s="31">
        <v>0.13402061855670103</v>
      </c>
      <c r="G217" s="32"/>
      <c r="H217" s="32"/>
      <c r="I217" s="32"/>
      <c r="J217" s="32"/>
      <c r="K217" s="32"/>
      <c r="L217" s="32"/>
      <c r="M217" s="32"/>
      <c r="N217" s="32"/>
      <c r="O217" s="32"/>
      <c r="P217" s="32"/>
      <c r="Q217" s="32"/>
      <c r="R217" s="32"/>
      <c r="S217" s="32"/>
      <c r="T217" s="8"/>
      <c r="U217" s="8"/>
      <c r="V217" s="8"/>
      <c r="W217" s="8"/>
      <c r="X217" s="8"/>
      <c r="Y217" s="8"/>
      <c r="BZ217"/>
      <c r="CA217"/>
      <c r="CB217"/>
    </row>
    <row r="218" spans="1:80" s="1" customFormat="1" x14ac:dyDescent="0.25">
      <c r="B218" s="7"/>
      <c r="C218" s="32"/>
      <c r="D218" s="32"/>
      <c r="E218" s="32"/>
      <c r="F218" s="32"/>
      <c r="G218" s="32"/>
      <c r="H218" s="32"/>
      <c r="I218" s="32"/>
      <c r="J218" s="32"/>
      <c r="K218" s="32"/>
      <c r="L218" s="32"/>
      <c r="M218" s="32"/>
      <c r="N218" s="32"/>
      <c r="O218" s="32"/>
      <c r="P218" s="32"/>
      <c r="Q218" s="32"/>
      <c r="R218" s="32"/>
      <c r="S218" s="32"/>
      <c r="T218" s="8"/>
      <c r="U218" s="8"/>
      <c r="V218" s="8"/>
      <c r="W218" s="8"/>
      <c r="X218" s="8"/>
      <c r="Y218" s="8"/>
      <c r="BZ218"/>
      <c r="CA218"/>
      <c r="CB218"/>
    </row>
    <row r="219" spans="1:80" s="1" customFormat="1" x14ac:dyDescent="0.25">
      <c r="C219" s="22"/>
      <c r="D219" s="22"/>
      <c r="E219" s="22"/>
      <c r="F219" s="22"/>
      <c r="G219" s="22"/>
      <c r="H219" s="22"/>
      <c r="I219" s="22"/>
      <c r="J219" s="22"/>
      <c r="K219" s="22"/>
      <c r="L219" s="22"/>
      <c r="M219" s="22"/>
      <c r="N219" s="22"/>
      <c r="O219" s="22"/>
      <c r="P219" s="22"/>
      <c r="Q219" s="22"/>
      <c r="R219" s="22"/>
      <c r="S219" s="22"/>
      <c r="BZ219"/>
      <c r="CA219"/>
      <c r="CB219"/>
    </row>
    <row r="220" spans="1:80" s="1" customFormat="1" x14ac:dyDescent="0.25">
      <c r="A220" s="1" t="s">
        <v>149</v>
      </c>
      <c r="C220" s="22"/>
      <c r="D220" s="22"/>
      <c r="E220" s="22"/>
      <c r="F220" s="22"/>
      <c r="G220" s="22"/>
      <c r="H220" s="22"/>
      <c r="I220" s="22"/>
      <c r="J220" s="22"/>
      <c r="K220" s="22"/>
      <c r="L220" s="22"/>
      <c r="M220" s="22"/>
      <c r="N220" s="22"/>
      <c r="O220" s="22"/>
      <c r="P220" s="22"/>
      <c r="Q220" s="22"/>
      <c r="R220" s="22"/>
      <c r="S220" s="22"/>
      <c r="BZ220"/>
      <c r="CA220"/>
      <c r="CB220"/>
    </row>
    <row r="221" spans="1:80" s="1" customFormat="1" x14ac:dyDescent="0.25">
      <c r="C221" s="22"/>
      <c r="D221" s="22"/>
      <c r="E221" s="22"/>
      <c r="F221" s="22"/>
      <c r="G221" s="22"/>
      <c r="H221" s="22"/>
      <c r="I221" s="22"/>
      <c r="J221" s="22"/>
      <c r="K221" s="22"/>
      <c r="L221" s="22"/>
      <c r="M221" s="22"/>
      <c r="N221" s="22"/>
      <c r="O221" s="22"/>
      <c r="P221" s="22"/>
      <c r="Q221" s="22"/>
      <c r="R221" s="22"/>
      <c r="S221" s="22"/>
      <c r="BZ221"/>
      <c r="CA221"/>
      <c r="CB221"/>
    </row>
    <row r="222" spans="1:80" s="1" customFormat="1" ht="30" x14ac:dyDescent="0.25">
      <c r="A222" s="2" t="s">
        <v>0</v>
      </c>
      <c r="B222" s="2" t="s">
        <v>1</v>
      </c>
      <c r="C222" s="10" t="s">
        <v>150</v>
      </c>
      <c r="D222" s="10" t="s">
        <v>151</v>
      </c>
      <c r="E222" s="10" t="s">
        <v>152</v>
      </c>
      <c r="F222" s="10" t="s">
        <v>153</v>
      </c>
      <c r="G222" s="10" t="s">
        <v>154</v>
      </c>
      <c r="H222" s="10" t="s">
        <v>155</v>
      </c>
      <c r="I222" s="10" t="s">
        <v>156</v>
      </c>
      <c r="J222" s="30"/>
      <c r="K222" s="30"/>
      <c r="L222" s="30"/>
      <c r="M222" s="30"/>
      <c r="N222" s="30"/>
      <c r="O222" s="30"/>
      <c r="P222" s="30"/>
      <c r="Q222" s="30"/>
      <c r="R222" s="30"/>
      <c r="S222" s="30"/>
      <c r="T222" s="9"/>
      <c r="U222" s="9"/>
      <c r="V222" s="9"/>
      <c r="W222" s="9"/>
      <c r="X222" s="9"/>
      <c r="Y222" s="9"/>
      <c r="BZ222"/>
      <c r="CA222"/>
      <c r="CB222"/>
    </row>
    <row r="223" spans="1:80" s="1" customFormat="1" x14ac:dyDescent="0.25">
      <c r="A223" s="3" t="s">
        <v>2</v>
      </c>
      <c r="B223" s="4">
        <v>3116</v>
      </c>
      <c r="C223" s="31">
        <v>0.72304236200256744</v>
      </c>
      <c r="D223" s="31">
        <v>0.37195121951219512</v>
      </c>
      <c r="E223" s="31">
        <v>0.11970474967907574</v>
      </c>
      <c r="F223" s="31">
        <v>8.4082156611039793E-2</v>
      </c>
      <c r="G223" s="31">
        <v>0.22881899871630296</v>
      </c>
      <c r="H223" s="31">
        <v>0.21052631578947367</v>
      </c>
      <c r="I223" s="31">
        <v>0.15179717586649552</v>
      </c>
      <c r="J223" s="32"/>
      <c r="K223" s="32"/>
      <c r="L223" s="32"/>
      <c r="M223" s="32"/>
      <c r="N223" s="32"/>
      <c r="O223" s="32"/>
      <c r="P223" s="32"/>
      <c r="Q223" s="32"/>
      <c r="R223" s="32"/>
      <c r="S223" s="32"/>
      <c r="T223" s="8"/>
      <c r="U223" s="8"/>
      <c r="V223" s="8"/>
      <c r="W223" s="8"/>
      <c r="X223" s="8"/>
      <c r="Y223" s="8"/>
      <c r="BZ223"/>
      <c r="CA223"/>
      <c r="CB223"/>
    </row>
    <row r="224" spans="1:80" s="1" customFormat="1" x14ac:dyDescent="0.25">
      <c r="A224" s="6" t="s">
        <v>3</v>
      </c>
      <c r="B224" s="4">
        <v>1089</v>
      </c>
      <c r="C224" s="31">
        <v>0.71625344352617082</v>
      </c>
      <c r="D224" s="31">
        <v>0.36639118457300274</v>
      </c>
      <c r="E224" s="31">
        <v>0.11294765840220386</v>
      </c>
      <c r="F224" s="31">
        <v>7.6216712580348941E-2</v>
      </c>
      <c r="G224" s="31">
        <v>0.21028466483011937</v>
      </c>
      <c r="H224" s="31">
        <v>0.2056932966023875</v>
      </c>
      <c r="I224" s="31">
        <v>0.16253443526170799</v>
      </c>
      <c r="J224" s="32"/>
      <c r="K224" s="32"/>
      <c r="L224" s="32"/>
      <c r="M224" s="32"/>
      <c r="N224" s="32"/>
      <c r="O224" s="32"/>
      <c r="P224" s="32"/>
      <c r="Q224" s="32"/>
      <c r="R224" s="32"/>
      <c r="S224" s="32"/>
      <c r="T224" s="8"/>
      <c r="U224" s="8"/>
      <c r="V224" s="8"/>
      <c r="W224" s="8"/>
      <c r="X224" s="8"/>
      <c r="Y224" s="8"/>
      <c r="BZ224"/>
      <c r="CA224"/>
      <c r="CB224"/>
    </row>
    <row r="225" spans="1:80" s="1" customFormat="1" x14ac:dyDescent="0.25">
      <c r="A225" s="6" t="s">
        <v>4</v>
      </c>
      <c r="B225" s="4">
        <v>548</v>
      </c>
      <c r="C225" s="31">
        <v>0.73357664233576647</v>
      </c>
      <c r="D225" s="31">
        <v>0.41240875912408759</v>
      </c>
      <c r="E225" s="31">
        <v>0.11678832116788321</v>
      </c>
      <c r="F225" s="31">
        <v>9.6715328467153291E-2</v>
      </c>
      <c r="G225" s="31">
        <v>0.25364963503649635</v>
      </c>
      <c r="H225" s="31">
        <v>0.18613138686131386</v>
      </c>
      <c r="I225" s="31">
        <v>0.13868613138686131</v>
      </c>
      <c r="J225" s="32"/>
      <c r="K225" s="32"/>
      <c r="L225" s="32"/>
      <c r="M225" s="32"/>
      <c r="N225" s="32"/>
      <c r="O225" s="32"/>
      <c r="P225" s="32"/>
      <c r="Q225" s="32"/>
      <c r="R225" s="32"/>
      <c r="S225" s="32"/>
      <c r="T225" s="8"/>
      <c r="U225" s="8"/>
      <c r="V225" s="8"/>
      <c r="W225" s="8"/>
      <c r="X225" s="8"/>
      <c r="Y225" s="8"/>
      <c r="BZ225"/>
      <c r="CA225"/>
      <c r="CB225"/>
    </row>
    <row r="226" spans="1:80" s="1" customFormat="1" x14ac:dyDescent="0.25">
      <c r="A226" s="6" t="s">
        <v>5</v>
      </c>
      <c r="B226" s="4">
        <v>642</v>
      </c>
      <c r="C226" s="31">
        <v>0.71028037383177567</v>
      </c>
      <c r="D226" s="31">
        <v>0.32242990654205606</v>
      </c>
      <c r="E226" s="31">
        <v>0.13707165109034267</v>
      </c>
      <c r="F226" s="31">
        <v>6.3862928348909651E-2</v>
      </c>
      <c r="G226" s="31">
        <v>0.235202492211838</v>
      </c>
      <c r="H226" s="31">
        <v>0.20716510903426791</v>
      </c>
      <c r="I226" s="31">
        <v>0.1557632398753894</v>
      </c>
      <c r="J226" s="32"/>
      <c r="K226" s="32"/>
      <c r="L226" s="32"/>
      <c r="M226" s="32"/>
      <c r="N226" s="32"/>
      <c r="O226" s="32"/>
      <c r="P226" s="32"/>
      <c r="Q226" s="32"/>
      <c r="R226" s="32"/>
      <c r="S226" s="32"/>
      <c r="T226" s="8"/>
      <c r="U226" s="8"/>
      <c r="V226" s="8"/>
      <c r="W226" s="8"/>
      <c r="X226" s="8"/>
      <c r="Y226" s="8"/>
      <c r="BZ226"/>
      <c r="CA226"/>
      <c r="CB226"/>
    </row>
    <row r="227" spans="1:80" s="1" customFormat="1" x14ac:dyDescent="0.25">
      <c r="A227" s="6" t="s">
        <v>6</v>
      </c>
      <c r="B227" s="4">
        <v>338</v>
      </c>
      <c r="C227" s="31">
        <v>0.76035502958579881</v>
      </c>
      <c r="D227" s="31">
        <v>0.42307692307692307</v>
      </c>
      <c r="E227" s="31">
        <v>0.11242603550295859</v>
      </c>
      <c r="F227" s="31">
        <v>9.1715976331360943E-2</v>
      </c>
      <c r="G227" s="31">
        <v>0.21597633136094674</v>
      </c>
      <c r="H227" s="31">
        <v>0.21597633136094674</v>
      </c>
      <c r="I227" s="31">
        <v>0.13905325443786981</v>
      </c>
      <c r="J227" s="32"/>
      <c r="K227" s="32"/>
      <c r="L227" s="32"/>
      <c r="M227" s="32"/>
      <c r="N227" s="32"/>
      <c r="O227" s="32"/>
      <c r="P227" s="32"/>
      <c r="Q227" s="32"/>
      <c r="R227" s="32"/>
      <c r="S227" s="32"/>
      <c r="T227" s="8"/>
      <c r="U227" s="8"/>
      <c r="V227" s="8"/>
      <c r="W227" s="8"/>
      <c r="X227" s="8"/>
      <c r="Y227" s="8"/>
      <c r="BZ227"/>
      <c r="CA227"/>
      <c r="CB227"/>
    </row>
    <row r="228" spans="1:80" s="1" customFormat="1" x14ac:dyDescent="0.25">
      <c r="A228" s="6" t="s">
        <v>7</v>
      </c>
      <c r="B228" s="4">
        <v>499</v>
      </c>
      <c r="C228" s="31">
        <v>0.71743486973947901</v>
      </c>
      <c r="D228" s="31">
        <v>0.36873747494989978</v>
      </c>
      <c r="E228" s="31">
        <v>0.12024048096192384</v>
      </c>
      <c r="F228" s="31">
        <v>0.10821643286573146</v>
      </c>
      <c r="G228" s="31">
        <v>0.24248496993987975</v>
      </c>
      <c r="H228" s="31">
        <v>0.24849699398797595</v>
      </c>
      <c r="I228" s="31">
        <v>0.14629258517034069</v>
      </c>
      <c r="J228" s="32"/>
      <c r="K228" s="32"/>
      <c r="L228" s="32"/>
      <c r="M228" s="32"/>
      <c r="N228" s="32"/>
      <c r="O228" s="32"/>
      <c r="P228" s="32"/>
      <c r="Q228" s="32"/>
      <c r="R228" s="32"/>
      <c r="S228" s="32"/>
      <c r="T228" s="8"/>
      <c r="U228" s="8"/>
      <c r="V228" s="8"/>
      <c r="W228" s="8"/>
      <c r="X228" s="8"/>
      <c r="Y228" s="8"/>
      <c r="BZ228"/>
      <c r="CA228"/>
      <c r="CB228"/>
    </row>
    <row r="229" spans="1:80" s="1" customFormat="1" x14ac:dyDescent="0.25">
      <c r="A229" s="6" t="s">
        <v>8</v>
      </c>
      <c r="B229" s="4">
        <v>1835</v>
      </c>
      <c r="C229" s="31">
        <v>0.7204359673024523</v>
      </c>
      <c r="D229" s="31">
        <v>0.35967302452316074</v>
      </c>
      <c r="E229" s="31">
        <v>0.10572207084468666</v>
      </c>
      <c r="F229" s="31">
        <v>9.0463215258855589E-2</v>
      </c>
      <c r="G229" s="31">
        <v>0.22288828337874658</v>
      </c>
      <c r="H229" s="31">
        <v>0.19400544959128066</v>
      </c>
      <c r="I229" s="31">
        <v>0.1569482288828338</v>
      </c>
      <c r="J229" s="32"/>
      <c r="K229" s="32"/>
      <c r="L229" s="32"/>
      <c r="M229" s="32"/>
      <c r="N229" s="32"/>
      <c r="O229" s="32"/>
      <c r="P229" s="32"/>
      <c r="Q229" s="32"/>
      <c r="R229" s="32"/>
      <c r="S229" s="32"/>
      <c r="T229" s="8"/>
      <c r="U229" s="8"/>
      <c r="V229" s="8"/>
      <c r="W229" s="8"/>
      <c r="X229" s="8"/>
      <c r="Y229" s="8"/>
      <c r="BZ229"/>
      <c r="CA229"/>
      <c r="CB229"/>
    </row>
    <row r="230" spans="1:80" s="1" customFormat="1" x14ac:dyDescent="0.25">
      <c r="A230" s="6" t="s">
        <v>9</v>
      </c>
      <c r="B230" s="4">
        <v>1229</v>
      </c>
      <c r="C230" s="31">
        <v>0.73230268510984542</v>
      </c>
      <c r="D230" s="31">
        <v>0.39544344995931652</v>
      </c>
      <c r="E230" s="31">
        <v>0.13995117982099267</v>
      </c>
      <c r="F230" s="31">
        <v>7.2416598860862491E-2</v>
      </c>
      <c r="G230" s="31">
        <v>0.24003254678600489</v>
      </c>
      <c r="H230" s="31">
        <v>0.23921887713588283</v>
      </c>
      <c r="I230" s="31">
        <v>0.13995117982099267</v>
      </c>
      <c r="J230" s="32"/>
      <c r="K230" s="32"/>
      <c r="L230" s="32"/>
      <c r="M230" s="32"/>
      <c r="N230" s="32"/>
      <c r="O230" s="32"/>
      <c r="P230" s="32"/>
      <c r="Q230" s="32"/>
      <c r="R230" s="32"/>
      <c r="S230" s="32"/>
      <c r="T230" s="8"/>
      <c r="U230" s="8"/>
      <c r="V230" s="8"/>
      <c r="W230" s="8"/>
      <c r="X230" s="8"/>
      <c r="Y230" s="8"/>
      <c r="BZ230"/>
      <c r="CA230"/>
      <c r="CB230"/>
    </row>
    <row r="231" spans="1:80" s="1" customFormat="1" x14ac:dyDescent="0.25">
      <c r="A231" s="6" t="s">
        <v>10</v>
      </c>
      <c r="B231" s="4">
        <v>894</v>
      </c>
      <c r="C231" s="31">
        <v>0.66107382550335569</v>
      </c>
      <c r="D231" s="31">
        <v>0.35794183445190159</v>
      </c>
      <c r="E231" s="31">
        <v>0.11521252796420582</v>
      </c>
      <c r="F231" s="31">
        <v>9.0604026845637578E-2</v>
      </c>
      <c r="G231" s="31">
        <v>0.16107382550335569</v>
      </c>
      <c r="H231" s="31">
        <v>0.20357941834451901</v>
      </c>
      <c r="I231" s="31">
        <v>0.19686800894854586</v>
      </c>
      <c r="J231" s="32"/>
      <c r="K231" s="32"/>
      <c r="L231" s="32"/>
      <c r="M231" s="32"/>
      <c r="N231" s="32"/>
      <c r="O231" s="32"/>
      <c r="P231" s="32"/>
      <c r="Q231" s="32"/>
      <c r="R231" s="32"/>
      <c r="S231" s="32"/>
      <c r="T231" s="8"/>
      <c r="U231" s="8"/>
      <c r="V231" s="8"/>
      <c r="W231" s="8"/>
      <c r="X231" s="8"/>
      <c r="Y231" s="8"/>
      <c r="BZ231"/>
      <c r="CA231"/>
      <c r="CB231"/>
    </row>
    <row r="232" spans="1:80" s="1" customFormat="1" x14ac:dyDescent="0.25">
      <c r="A232" s="6" t="s">
        <v>11</v>
      </c>
      <c r="B232" s="4">
        <v>1235</v>
      </c>
      <c r="C232" s="31">
        <v>0.71983805668016199</v>
      </c>
      <c r="D232" s="31">
        <v>0.38218623481781377</v>
      </c>
      <c r="E232" s="31">
        <v>0.11497975708502024</v>
      </c>
      <c r="F232" s="31">
        <v>8.5829959514170037E-2</v>
      </c>
      <c r="G232" s="31">
        <v>0.20809716599190284</v>
      </c>
      <c r="H232" s="31">
        <v>0.19514170040485829</v>
      </c>
      <c r="I232" s="31">
        <v>0.14736842105263157</v>
      </c>
      <c r="J232" s="32"/>
      <c r="K232" s="32"/>
      <c r="L232" s="32"/>
      <c r="M232" s="32"/>
      <c r="N232" s="32"/>
      <c r="O232" s="32"/>
      <c r="P232" s="32"/>
      <c r="Q232" s="32"/>
      <c r="R232" s="32"/>
      <c r="S232" s="32"/>
      <c r="T232" s="8"/>
      <c r="U232" s="8"/>
      <c r="V232" s="8"/>
      <c r="W232" s="8"/>
      <c r="X232" s="8"/>
      <c r="Y232" s="8"/>
      <c r="BZ232"/>
      <c r="CA232"/>
      <c r="CB232"/>
    </row>
    <row r="233" spans="1:80" s="1" customFormat="1" x14ac:dyDescent="0.25">
      <c r="A233" s="6" t="s">
        <v>12</v>
      </c>
      <c r="B233" s="4">
        <v>380</v>
      </c>
      <c r="C233" s="31">
        <v>0.79736842105263162</v>
      </c>
      <c r="D233" s="31">
        <v>0.43421052631578949</v>
      </c>
      <c r="E233" s="31">
        <v>0.1368421052631579</v>
      </c>
      <c r="F233" s="31">
        <v>6.5789473684210523E-2</v>
      </c>
      <c r="G233" s="31">
        <v>0.2868421052631579</v>
      </c>
      <c r="H233" s="31">
        <v>0.2</v>
      </c>
      <c r="I233" s="31">
        <v>0.11315789473684211</v>
      </c>
      <c r="J233" s="32"/>
      <c r="K233" s="32"/>
      <c r="L233" s="32"/>
      <c r="M233" s="32"/>
      <c r="N233" s="32"/>
      <c r="O233" s="32"/>
      <c r="P233" s="32"/>
      <c r="Q233" s="32"/>
      <c r="R233" s="32"/>
      <c r="S233" s="32"/>
      <c r="T233" s="8"/>
      <c r="U233" s="8"/>
      <c r="V233" s="8"/>
      <c r="W233" s="8"/>
      <c r="X233" s="8"/>
      <c r="Y233" s="8"/>
      <c r="BZ233"/>
      <c r="CA233"/>
      <c r="CB233"/>
    </row>
    <row r="234" spans="1:80" s="1" customFormat="1" x14ac:dyDescent="0.25">
      <c r="A234" s="6" t="s">
        <v>13</v>
      </c>
      <c r="B234" s="4">
        <v>569</v>
      </c>
      <c r="C234" s="31">
        <v>0.76977152899824253</v>
      </c>
      <c r="D234" s="31">
        <v>0.33040421792618629</v>
      </c>
      <c r="E234" s="31">
        <v>0.1265377855887522</v>
      </c>
      <c r="F234" s="31">
        <v>8.2601054481546574E-2</v>
      </c>
      <c r="G234" s="31">
        <v>0.3444639718804921</v>
      </c>
      <c r="H234" s="31">
        <v>0.25834797891036909</v>
      </c>
      <c r="I234" s="31">
        <v>0.12302284710017575</v>
      </c>
      <c r="J234" s="32"/>
      <c r="K234" s="32"/>
      <c r="L234" s="32"/>
      <c r="M234" s="32"/>
      <c r="N234" s="32"/>
      <c r="O234" s="32"/>
      <c r="P234" s="32"/>
      <c r="Q234" s="32"/>
      <c r="R234" s="32"/>
      <c r="S234" s="32"/>
      <c r="T234" s="8"/>
      <c r="U234" s="8"/>
      <c r="V234" s="8"/>
      <c r="W234" s="8"/>
      <c r="X234" s="8"/>
      <c r="Y234" s="8"/>
      <c r="BZ234"/>
      <c r="CA234"/>
      <c r="CB234"/>
    </row>
    <row r="235" spans="1:80" s="1" customFormat="1" x14ac:dyDescent="0.25">
      <c r="B235" s="7"/>
      <c r="C235" s="32"/>
      <c r="D235" s="32"/>
      <c r="E235" s="32"/>
      <c r="F235" s="32"/>
      <c r="G235" s="32"/>
      <c r="H235" s="32"/>
      <c r="I235" s="32"/>
      <c r="J235" s="32"/>
      <c r="K235" s="32"/>
      <c r="L235" s="32"/>
      <c r="M235" s="32"/>
      <c r="N235" s="32"/>
      <c r="O235" s="32"/>
      <c r="P235" s="32"/>
      <c r="Q235" s="32"/>
      <c r="R235" s="32"/>
      <c r="S235" s="32"/>
      <c r="T235" s="8"/>
      <c r="U235" s="8"/>
      <c r="V235" s="8"/>
      <c r="W235" s="8"/>
      <c r="X235" s="8"/>
      <c r="Y235" s="8"/>
      <c r="BZ235"/>
      <c r="CA235"/>
      <c r="CB235"/>
    </row>
    <row r="236" spans="1:80" s="1" customFormat="1" x14ac:dyDescent="0.25">
      <c r="C236" s="22"/>
      <c r="D236" s="22"/>
      <c r="E236" s="22"/>
      <c r="F236" s="22"/>
      <c r="G236" s="22"/>
      <c r="H236" s="22"/>
      <c r="I236" s="22"/>
      <c r="J236" s="22"/>
      <c r="K236" s="22"/>
      <c r="L236" s="22"/>
      <c r="M236" s="22"/>
      <c r="N236" s="22"/>
      <c r="O236" s="22"/>
      <c r="P236" s="22"/>
      <c r="Q236" s="22"/>
      <c r="R236" s="22"/>
      <c r="S236" s="22"/>
      <c r="BZ236"/>
      <c r="CA236"/>
      <c r="CB236"/>
    </row>
    <row r="237" spans="1:80" s="1" customFormat="1" x14ac:dyDescent="0.25">
      <c r="A237" s="1" t="s">
        <v>157</v>
      </c>
      <c r="C237" s="22"/>
      <c r="D237" s="22"/>
      <c r="E237" s="22"/>
      <c r="F237" s="22"/>
      <c r="G237" s="22"/>
      <c r="H237" s="22"/>
      <c r="I237" s="22"/>
      <c r="J237" s="22"/>
      <c r="K237" s="22"/>
      <c r="L237" s="22"/>
      <c r="M237" s="22"/>
      <c r="N237" s="22"/>
      <c r="O237" s="22"/>
      <c r="P237" s="22"/>
      <c r="Q237" s="22"/>
      <c r="R237" s="22"/>
      <c r="S237" s="22"/>
      <c r="BZ237"/>
      <c r="CA237"/>
      <c r="CB237"/>
    </row>
    <row r="238" spans="1:80" s="1" customFormat="1" x14ac:dyDescent="0.25">
      <c r="C238" s="22"/>
      <c r="D238" s="22"/>
      <c r="E238" s="22"/>
      <c r="F238" s="22"/>
      <c r="G238" s="22"/>
      <c r="H238" s="22"/>
      <c r="I238" s="22"/>
      <c r="J238" s="22"/>
      <c r="K238" s="22"/>
      <c r="L238" s="22"/>
      <c r="M238" s="22"/>
      <c r="N238" s="22"/>
      <c r="O238" s="22"/>
      <c r="P238" s="22"/>
      <c r="Q238" s="22"/>
      <c r="R238" s="22"/>
      <c r="S238" s="22"/>
      <c r="BZ238"/>
      <c r="CA238"/>
      <c r="CB238"/>
    </row>
    <row r="239" spans="1:80" s="1" customFormat="1" ht="30" x14ac:dyDescent="0.25">
      <c r="A239" s="2" t="s">
        <v>0</v>
      </c>
      <c r="B239" s="2" t="s">
        <v>1</v>
      </c>
      <c r="C239" s="10" t="s">
        <v>158</v>
      </c>
      <c r="D239" s="10" t="s">
        <v>159</v>
      </c>
      <c r="E239" s="10" t="s">
        <v>160</v>
      </c>
      <c r="F239" s="10" t="s">
        <v>161</v>
      </c>
      <c r="G239" s="30"/>
      <c r="H239" s="30"/>
      <c r="I239" s="30"/>
      <c r="J239" s="30"/>
      <c r="K239" s="30"/>
      <c r="L239" s="30"/>
      <c r="M239" s="30"/>
      <c r="N239" s="30"/>
      <c r="O239" s="30"/>
      <c r="P239" s="30"/>
      <c r="Q239" s="30"/>
      <c r="R239" s="30"/>
      <c r="S239" s="30"/>
      <c r="T239" s="9"/>
      <c r="U239" s="9"/>
      <c r="V239" s="9"/>
      <c r="W239" s="9"/>
      <c r="X239" s="9"/>
      <c r="Y239" s="9"/>
      <c r="BZ239"/>
      <c r="CA239"/>
      <c r="CB239"/>
    </row>
    <row r="240" spans="1:80" s="1" customFormat="1" x14ac:dyDescent="0.25">
      <c r="A240" s="3" t="s">
        <v>2</v>
      </c>
      <c r="B240" s="4">
        <v>3155</v>
      </c>
      <c r="C240" s="31">
        <v>0.31980982567353405</v>
      </c>
      <c r="D240" s="31">
        <v>0.41204437400950872</v>
      </c>
      <c r="E240" s="31">
        <v>0.12678288431061807</v>
      </c>
      <c r="F240" s="31">
        <v>0.14136291600633916</v>
      </c>
      <c r="G240" s="32"/>
      <c r="H240" s="32"/>
      <c r="I240" s="32"/>
      <c r="J240" s="32"/>
      <c r="K240" s="32"/>
      <c r="L240" s="32"/>
      <c r="M240" s="32"/>
      <c r="N240" s="32"/>
      <c r="O240" s="32"/>
      <c r="P240" s="32"/>
      <c r="Q240" s="32"/>
      <c r="R240" s="32"/>
      <c r="S240" s="32"/>
      <c r="T240" s="8"/>
      <c r="U240" s="8"/>
      <c r="V240" s="8"/>
      <c r="W240" s="8"/>
      <c r="X240" s="8"/>
      <c r="Y240" s="8"/>
      <c r="BZ240"/>
      <c r="CA240"/>
      <c r="CB240"/>
    </row>
    <row r="241" spans="1:80" s="1" customFormat="1" x14ac:dyDescent="0.25">
      <c r="A241" s="6" t="s">
        <v>3</v>
      </c>
      <c r="B241" s="4">
        <v>1101</v>
      </c>
      <c r="C241" s="31">
        <v>0.30790190735694822</v>
      </c>
      <c r="D241" s="31">
        <v>0.41416893732970028</v>
      </c>
      <c r="E241" s="31">
        <v>0.13079019073569481</v>
      </c>
      <c r="F241" s="31">
        <v>0.14713896457765668</v>
      </c>
      <c r="G241" s="32"/>
      <c r="H241" s="32"/>
      <c r="I241" s="32"/>
      <c r="J241" s="32"/>
      <c r="K241" s="32"/>
      <c r="L241" s="32"/>
      <c r="M241" s="32"/>
      <c r="N241" s="32"/>
      <c r="O241" s="32"/>
      <c r="P241" s="32"/>
      <c r="Q241" s="32"/>
      <c r="R241" s="32"/>
      <c r="S241" s="32"/>
      <c r="T241" s="8"/>
      <c r="U241" s="8"/>
      <c r="V241" s="8"/>
      <c r="W241" s="8"/>
      <c r="X241" s="8"/>
      <c r="Y241" s="8"/>
      <c r="BZ241"/>
      <c r="CA241"/>
      <c r="CB241"/>
    </row>
    <row r="242" spans="1:80" s="1" customFormat="1" x14ac:dyDescent="0.25">
      <c r="A242" s="6" t="s">
        <v>4</v>
      </c>
      <c r="B242" s="4">
        <v>550</v>
      </c>
      <c r="C242" s="31">
        <v>0.35454545454545455</v>
      </c>
      <c r="D242" s="31">
        <v>0.38727272727272727</v>
      </c>
      <c r="E242" s="31">
        <v>0.11636363636363636</v>
      </c>
      <c r="F242" s="31">
        <v>0.14181818181818182</v>
      </c>
      <c r="G242" s="32"/>
      <c r="H242" s="32"/>
      <c r="I242" s="32"/>
      <c r="J242" s="32"/>
      <c r="K242" s="32"/>
      <c r="L242" s="32"/>
      <c r="M242" s="32"/>
      <c r="N242" s="32"/>
      <c r="O242" s="32"/>
      <c r="P242" s="32"/>
      <c r="Q242" s="32"/>
      <c r="R242" s="32"/>
      <c r="S242" s="32"/>
      <c r="T242" s="8"/>
      <c r="U242" s="8"/>
      <c r="V242" s="8"/>
      <c r="W242" s="8"/>
      <c r="X242" s="8"/>
      <c r="Y242" s="8"/>
      <c r="BZ242"/>
      <c r="CA242"/>
      <c r="CB242"/>
    </row>
    <row r="243" spans="1:80" s="1" customFormat="1" x14ac:dyDescent="0.25">
      <c r="A243" s="6" t="s">
        <v>5</v>
      </c>
      <c r="B243" s="4">
        <v>650</v>
      </c>
      <c r="C243" s="31">
        <v>0.27692307692307694</v>
      </c>
      <c r="D243" s="31">
        <v>0.44923076923076921</v>
      </c>
      <c r="E243" s="31">
        <v>0.12769230769230769</v>
      </c>
      <c r="F243" s="31">
        <v>0.14615384615384616</v>
      </c>
      <c r="G243" s="32"/>
      <c r="H243" s="32"/>
      <c r="I243" s="32"/>
      <c r="J243" s="32"/>
      <c r="K243" s="32"/>
      <c r="L243" s="32"/>
      <c r="M243" s="32"/>
      <c r="N243" s="32"/>
      <c r="O243" s="32"/>
      <c r="P243" s="32"/>
      <c r="Q243" s="32"/>
      <c r="R243" s="32"/>
      <c r="S243" s="32"/>
      <c r="T243" s="8"/>
      <c r="U243" s="8"/>
      <c r="V243" s="8"/>
      <c r="W243" s="8"/>
      <c r="X243" s="8"/>
      <c r="Y243" s="8"/>
      <c r="BZ243"/>
      <c r="CA243"/>
      <c r="CB243"/>
    </row>
    <row r="244" spans="1:80" s="1" customFormat="1" x14ac:dyDescent="0.25">
      <c r="A244" s="6" t="s">
        <v>6</v>
      </c>
      <c r="B244" s="4">
        <v>344</v>
      </c>
      <c r="C244" s="31">
        <v>0.375</v>
      </c>
      <c r="D244" s="31">
        <v>0.42151162790697677</v>
      </c>
      <c r="E244" s="31">
        <v>0.10174418604651163</v>
      </c>
      <c r="F244" s="31">
        <v>0.10174418604651163</v>
      </c>
      <c r="G244" s="32"/>
      <c r="H244" s="32"/>
      <c r="I244" s="32"/>
      <c r="J244" s="32"/>
      <c r="K244" s="32"/>
      <c r="L244" s="32"/>
      <c r="M244" s="32"/>
      <c r="N244" s="32"/>
      <c r="O244" s="32"/>
      <c r="P244" s="32"/>
      <c r="Q244" s="32"/>
      <c r="R244" s="32"/>
      <c r="S244" s="32"/>
      <c r="T244" s="8"/>
      <c r="U244" s="8"/>
      <c r="V244" s="8"/>
      <c r="W244" s="8"/>
      <c r="X244" s="8"/>
      <c r="Y244" s="8"/>
      <c r="BZ244"/>
      <c r="CA244"/>
      <c r="CB244"/>
    </row>
    <row r="245" spans="1:80" s="1" customFormat="1" x14ac:dyDescent="0.25">
      <c r="A245" s="6" t="s">
        <v>7</v>
      </c>
      <c r="B245" s="4">
        <v>510</v>
      </c>
      <c r="C245" s="31">
        <v>0.32549019607843138</v>
      </c>
      <c r="D245" s="31">
        <v>0.38039215686274508</v>
      </c>
      <c r="E245" s="31">
        <v>0.14509803921568629</v>
      </c>
      <c r="F245" s="31">
        <v>0.14901960784313725</v>
      </c>
      <c r="G245" s="32"/>
      <c r="H245" s="32"/>
      <c r="I245" s="32"/>
      <c r="J245" s="32"/>
      <c r="K245" s="32"/>
      <c r="L245" s="32"/>
      <c r="M245" s="32"/>
      <c r="N245" s="32"/>
      <c r="O245" s="32"/>
      <c r="P245" s="32"/>
      <c r="Q245" s="32"/>
      <c r="R245" s="32"/>
      <c r="S245" s="32"/>
      <c r="T245" s="8"/>
      <c r="U245" s="8"/>
      <c r="V245" s="8"/>
      <c r="W245" s="8"/>
      <c r="X245" s="8"/>
      <c r="Y245" s="8"/>
      <c r="BZ245"/>
      <c r="CA245"/>
      <c r="CB245"/>
    </row>
    <row r="246" spans="1:80" s="1" customFormat="1" x14ac:dyDescent="0.25">
      <c r="A246" s="6" t="s">
        <v>8</v>
      </c>
      <c r="B246" s="4">
        <v>1854</v>
      </c>
      <c r="C246" s="31">
        <v>0.37055016181229772</v>
      </c>
      <c r="D246" s="31">
        <v>0.38565264293419632</v>
      </c>
      <c r="E246" s="31">
        <v>0.11165048543689321</v>
      </c>
      <c r="F246" s="31">
        <v>0.13214670981661272</v>
      </c>
      <c r="G246" s="32"/>
      <c r="H246" s="32"/>
      <c r="I246" s="32"/>
      <c r="J246" s="32"/>
      <c r="K246" s="32"/>
      <c r="L246" s="32"/>
      <c r="M246" s="32"/>
      <c r="N246" s="32"/>
      <c r="O246" s="32"/>
      <c r="P246" s="32"/>
      <c r="Q246" s="32"/>
      <c r="R246" s="32"/>
      <c r="S246" s="32"/>
      <c r="T246" s="8"/>
      <c r="U246" s="8"/>
      <c r="V246" s="8"/>
      <c r="W246" s="8"/>
      <c r="X246" s="8"/>
      <c r="Y246" s="8"/>
      <c r="BZ246"/>
      <c r="CA246"/>
      <c r="CB246"/>
    </row>
    <row r="247" spans="1:80" s="1" customFormat="1" x14ac:dyDescent="0.25">
      <c r="A247" s="6" t="s">
        <v>9</v>
      </c>
      <c r="B247" s="4">
        <v>1244</v>
      </c>
      <c r="C247" s="31">
        <v>0.24678456591639872</v>
      </c>
      <c r="D247" s="31">
        <v>0.45337620578778137</v>
      </c>
      <c r="E247" s="31">
        <v>0.15032154340836013</v>
      </c>
      <c r="F247" s="31">
        <v>0.14951768488745981</v>
      </c>
      <c r="G247" s="32"/>
      <c r="H247" s="32"/>
      <c r="I247" s="32"/>
      <c r="J247" s="32"/>
      <c r="K247" s="32"/>
      <c r="L247" s="32"/>
      <c r="M247" s="32"/>
      <c r="N247" s="32"/>
      <c r="O247" s="32"/>
      <c r="P247" s="32"/>
      <c r="Q247" s="32"/>
      <c r="R247" s="32"/>
      <c r="S247" s="32"/>
      <c r="T247" s="8"/>
      <c r="U247" s="8"/>
      <c r="V247" s="8"/>
      <c r="W247" s="8"/>
      <c r="X247" s="8"/>
      <c r="Y247" s="8"/>
      <c r="BZ247"/>
      <c r="CA247"/>
      <c r="CB247"/>
    </row>
    <row r="248" spans="1:80" s="1" customFormat="1" x14ac:dyDescent="0.25">
      <c r="A248" s="6" t="s">
        <v>10</v>
      </c>
      <c r="B248" s="4">
        <v>903</v>
      </c>
      <c r="C248" s="31">
        <v>0.23477297895902546</v>
      </c>
      <c r="D248" s="31">
        <v>0.36655592469545956</v>
      </c>
      <c r="E248" s="31">
        <v>0.2159468438538206</v>
      </c>
      <c r="F248" s="31">
        <v>0.18272425249169436</v>
      </c>
      <c r="G248" s="32"/>
      <c r="H248" s="32"/>
      <c r="I248" s="32"/>
      <c r="J248" s="32"/>
      <c r="K248" s="32"/>
      <c r="L248" s="32"/>
      <c r="M248" s="32"/>
      <c r="N248" s="32"/>
      <c r="O248" s="32"/>
      <c r="P248" s="32"/>
      <c r="Q248" s="32"/>
      <c r="R248" s="32"/>
      <c r="S248" s="32"/>
      <c r="T248" s="8"/>
      <c r="U248" s="8"/>
      <c r="V248" s="8"/>
      <c r="W248" s="8"/>
      <c r="X248" s="8"/>
      <c r="Y248" s="8"/>
      <c r="BZ248"/>
      <c r="CA248"/>
      <c r="CB248"/>
    </row>
    <row r="249" spans="1:80" s="1" customFormat="1" x14ac:dyDescent="0.25">
      <c r="A249" s="6" t="s">
        <v>11</v>
      </c>
      <c r="B249" s="4">
        <v>1242</v>
      </c>
      <c r="C249" s="31">
        <v>0.32850241545893721</v>
      </c>
      <c r="D249" s="31">
        <v>0.42673107890499196</v>
      </c>
      <c r="E249" s="31">
        <v>0.11272141706924316</v>
      </c>
      <c r="F249" s="31">
        <v>0.1320450885668277</v>
      </c>
      <c r="G249" s="32"/>
      <c r="H249" s="32"/>
      <c r="I249" s="32"/>
      <c r="J249" s="32"/>
      <c r="K249" s="32"/>
      <c r="L249" s="32"/>
      <c r="M249" s="32"/>
      <c r="N249" s="32"/>
      <c r="O249" s="32"/>
      <c r="P249" s="32"/>
      <c r="Q249" s="32"/>
      <c r="R249" s="32"/>
      <c r="S249" s="32"/>
      <c r="T249" s="8"/>
      <c r="U249" s="8"/>
      <c r="V249" s="8"/>
      <c r="W249" s="8"/>
      <c r="X249" s="8"/>
      <c r="Y249" s="8"/>
      <c r="BZ249"/>
      <c r="CA249"/>
      <c r="CB249"/>
    </row>
    <row r="250" spans="1:80" s="1" customFormat="1" x14ac:dyDescent="0.25">
      <c r="A250" s="6" t="s">
        <v>12</v>
      </c>
      <c r="B250" s="4">
        <v>389</v>
      </c>
      <c r="C250" s="31">
        <v>0.41645244215938304</v>
      </c>
      <c r="D250" s="31">
        <v>0.41902313624678661</v>
      </c>
      <c r="E250" s="31">
        <v>7.1979434447300775E-2</v>
      </c>
      <c r="F250" s="31">
        <v>9.2544987146529561E-2</v>
      </c>
      <c r="G250" s="32"/>
      <c r="H250" s="32"/>
      <c r="I250" s="32"/>
      <c r="J250" s="32"/>
      <c r="K250" s="32"/>
      <c r="L250" s="32"/>
      <c r="M250" s="32"/>
      <c r="N250" s="32"/>
      <c r="O250" s="32"/>
      <c r="P250" s="32"/>
      <c r="Q250" s="32"/>
      <c r="R250" s="32"/>
      <c r="S250" s="32"/>
      <c r="T250" s="8"/>
      <c r="U250" s="8"/>
      <c r="V250" s="8"/>
      <c r="W250" s="8"/>
      <c r="X250" s="8"/>
      <c r="Y250" s="8"/>
      <c r="BZ250"/>
      <c r="CA250"/>
      <c r="CB250"/>
    </row>
    <row r="251" spans="1:80" s="1" customFormat="1" x14ac:dyDescent="0.25">
      <c r="A251" s="6" t="s">
        <v>13</v>
      </c>
      <c r="B251" s="4">
        <v>581</v>
      </c>
      <c r="C251" s="31">
        <v>0.37865748709122204</v>
      </c>
      <c r="D251" s="31">
        <v>0.4388984509466437</v>
      </c>
      <c r="E251" s="31">
        <v>5.6798623063683308E-2</v>
      </c>
      <c r="F251" s="31">
        <v>0.12564543889845095</v>
      </c>
      <c r="G251" s="32"/>
      <c r="H251" s="32"/>
      <c r="I251" s="32"/>
      <c r="J251" s="32"/>
      <c r="K251" s="32"/>
      <c r="L251" s="32"/>
      <c r="M251" s="32"/>
      <c r="N251" s="32"/>
      <c r="O251" s="32"/>
      <c r="P251" s="32"/>
      <c r="Q251" s="32"/>
      <c r="R251" s="32"/>
      <c r="S251" s="32"/>
      <c r="T251" s="8"/>
      <c r="U251" s="8"/>
      <c r="V251" s="8"/>
      <c r="W251" s="8"/>
      <c r="X251" s="8"/>
      <c r="Y251" s="8"/>
      <c r="BZ251"/>
      <c r="CA251"/>
      <c r="CB251"/>
    </row>
    <row r="252" spans="1:80" s="1" customFormat="1" x14ac:dyDescent="0.25">
      <c r="B252" s="7"/>
      <c r="C252" s="32"/>
      <c r="D252" s="32"/>
      <c r="E252" s="32"/>
      <c r="F252" s="32"/>
      <c r="G252" s="32"/>
      <c r="H252" s="32"/>
      <c r="I252" s="32"/>
      <c r="J252" s="32"/>
      <c r="K252" s="32"/>
      <c r="L252" s="32"/>
      <c r="M252" s="32"/>
      <c r="N252" s="32"/>
      <c r="O252" s="32"/>
      <c r="P252" s="32"/>
      <c r="Q252" s="32"/>
      <c r="R252" s="32"/>
      <c r="S252" s="32"/>
      <c r="T252" s="8"/>
      <c r="U252" s="8"/>
      <c r="V252" s="8"/>
      <c r="W252" s="8"/>
      <c r="X252" s="8"/>
      <c r="Y252" s="8"/>
      <c r="BZ252"/>
      <c r="CA252"/>
      <c r="CB252"/>
    </row>
    <row r="253" spans="1:80" s="1" customFormat="1" x14ac:dyDescent="0.25">
      <c r="C253" s="22"/>
      <c r="D253" s="22"/>
      <c r="E253" s="22"/>
      <c r="F253" s="22"/>
      <c r="G253" s="22"/>
      <c r="H253" s="22"/>
      <c r="I253" s="22"/>
      <c r="J253" s="22"/>
      <c r="K253" s="22"/>
      <c r="L253" s="22"/>
      <c r="M253" s="22"/>
      <c r="N253" s="22"/>
      <c r="O253" s="22"/>
      <c r="P253" s="22"/>
      <c r="Q253" s="22"/>
      <c r="R253" s="22"/>
      <c r="S253" s="22"/>
      <c r="BZ253"/>
      <c r="CA253"/>
      <c r="CB253"/>
    </row>
    <row r="254" spans="1:80" s="1" customFormat="1" x14ac:dyDescent="0.25">
      <c r="A254" s="1" t="s">
        <v>162</v>
      </c>
      <c r="C254" s="22"/>
      <c r="D254" s="22"/>
      <c r="E254" s="22"/>
      <c r="F254" s="22"/>
      <c r="G254" s="22"/>
      <c r="H254" s="22"/>
      <c r="I254" s="22"/>
      <c r="J254" s="22"/>
      <c r="K254" s="22"/>
      <c r="L254" s="22"/>
      <c r="M254" s="22"/>
      <c r="N254" s="22"/>
      <c r="O254" s="22"/>
      <c r="P254" s="22"/>
      <c r="Q254" s="22"/>
      <c r="R254" s="22"/>
      <c r="S254" s="22"/>
      <c r="BZ254"/>
      <c r="CA254"/>
      <c r="CB254"/>
    </row>
    <row r="255" spans="1:80" s="1" customFormat="1" x14ac:dyDescent="0.25">
      <c r="C255" s="22"/>
      <c r="D255" s="22"/>
      <c r="E255" s="22"/>
      <c r="F255" s="22"/>
      <c r="G255" s="22"/>
      <c r="H255" s="22"/>
      <c r="I255" s="22"/>
      <c r="J255" s="22"/>
      <c r="K255" s="22"/>
      <c r="L255" s="22"/>
      <c r="M255" s="22"/>
      <c r="N255" s="22"/>
      <c r="O255" s="22"/>
      <c r="P255" s="22"/>
      <c r="Q255" s="22"/>
      <c r="R255" s="22"/>
      <c r="S255" s="22"/>
      <c r="BZ255"/>
      <c r="CA255"/>
      <c r="CB255"/>
    </row>
    <row r="256" spans="1:80" s="1" customFormat="1" ht="30" x14ac:dyDescent="0.25">
      <c r="A256" s="2" t="s">
        <v>0</v>
      </c>
      <c r="B256" s="2" t="s">
        <v>1</v>
      </c>
      <c r="C256" s="10" t="s">
        <v>163</v>
      </c>
      <c r="D256" s="10" t="s">
        <v>164</v>
      </c>
      <c r="E256" s="10" t="s">
        <v>165</v>
      </c>
      <c r="F256" s="10" t="s">
        <v>166</v>
      </c>
      <c r="G256" s="10" t="s">
        <v>167</v>
      </c>
      <c r="H256" s="10" t="s">
        <v>168</v>
      </c>
      <c r="I256" s="10" t="s">
        <v>116</v>
      </c>
      <c r="J256" s="30"/>
      <c r="K256" s="30"/>
      <c r="L256" s="30"/>
      <c r="M256" s="30"/>
      <c r="N256" s="30"/>
      <c r="O256" s="30"/>
      <c r="P256" s="30"/>
      <c r="Q256" s="30"/>
      <c r="R256" s="30"/>
      <c r="S256" s="30"/>
      <c r="T256" s="9"/>
      <c r="U256" s="9"/>
      <c r="V256" s="9"/>
      <c r="W256" s="9"/>
      <c r="X256" s="9"/>
      <c r="Y256" s="9"/>
      <c r="BZ256"/>
      <c r="CA256"/>
      <c r="CB256"/>
    </row>
    <row r="257" spans="1:80" s="1" customFormat="1" x14ac:dyDescent="0.25">
      <c r="A257" s="3" t="s">
        <v>2</v>
      </c>
      <c r="B257" s="4">
        <v>1766</v>
      </c>
      <c r="C257" s="31">
        <v>0.49207248018120048</v>
      </c>
      <c r="D257" s="31">
        <v>0.3289920724801812</v>
      </c>
      <c r="E257" s="31">
        <v>0.40939977349943374</v>
      </c>
      <c r="F257" s="31">
        <v>0.2491506228765572</v>
      </c>
      <c r="G257" s="31">
        <v>0.15968289920724801</v>
      </c>
      <c r="H257" s="31">
        <v>0.21913929784824462</v>
      </c>
      <c r="I257" s="31">
        <v>0.16761041902604756</v>
      </c>
      <c r="J257" s="32"/>
      <c r="K257" s="32"/>
      <c r="L257" s="32"/>
      <c r="M257" s="32"/>
      <c r="N257" s="32"/>
      <c r="O257" s="32"/>
      <c r="P257" s="32"/>
      <c r="Q257" s="32"/>
      <c r="R257" s="32"/>
      <c r="S257" s="32"/>
      <c r="T257" s="8"/>
      <c r="U257" s="8"/>
      <c r="V257" s="8"/>
      <c r="W257" s="8"/>
      <c r="X257" s="8"/>
      <c r="Y257" s="8"/>
      <c r="BZ257"/>
      <c r="CA257"/>
      <c r="CB257"/>
    </row>
    <row r="258" spans="1:80" s="1" customFormat="1" x14ac:dyDescent="0.25">
      <c r="A258" s="6" t="s">
        <v>3</v>
      </c>
      <c r="B258" s="4">
        <v>623</v>
      </c>
      <c r="C258" s="31">
        <v>0.48796147672552165</v>
      </c>
      <c r="D258" s="31">
        <v>0.3113964686998395</v>
      </c>
      <c r="E258" s="31">
        <v>0.4173354735152488</v>
      </c>
      <c r="F258" s="31">
        <v>0.25842696629213485</v>
      </c>
      <c r="G258" s="31">
        <v>0.17014446227929375</v>
      </c>
      <c r="H258" s="31">
        <v>0.1942215088282504</v>
      </c>
      <c r="I258" s="31">
        <v>0.16853932584269662</v>
      </c>
      <c r="J258" s="32"/>
      <c r="K258" s="32"/>
      <c r="L258" s="32"/>
      <c r="M258" s="32"/>
      <c r="N258" s="32"/>
      <c r="O258" s="32"/>
      <c r="P258" s="32"/>
      <c r="Q258" s="32"/>
      <c r="R258" s="32"/>
      <c r="S258" s="32"/>
      <c r="T258" s="8"/>
      <c r="U258" s="8"/>
      <c r="V258" s="8"/>
      <c r="W258" s="8"/>
      <c r="X258" s="8"/>
      <c r="Y258" s="8"/>
      <c r="BZ258"/>
      <c r="CA258"/>
      <c r="CB258"/>
    </row>
    <row r="259" spans="1:80" s="1" customFormat="1" x14ac:dyDescent="0.25">
      <c r="A259" s="6" t="s">
        <v>4</v>
      </c>
      <c r="B259" s="4">
        <v>312</v>
      </c>
      <c r="C259" s="31">
        <v>0.58333333333333337</v>
      </c>
      <c r="D259" s="31">
        <v>0.34935897435897434</v>
      </c>
      <c r="E259" s="31">
        <v>0.41346153846153844</v>
      </c>
      <c r="F259" s="31">
        <v>0.28846153846153844</v>
      </c>
      <c r="G259" s="31">
        <v>0.16666666666666666</v>
      </c>
      <c r="H259" s="31">
        <v>0.25320512820512819</v>
      </c>
      <c r="I259" s="31">
        <v>0.14102564102564102</v>
      </c>
      <c r="J259" s="32"/>
      <c r="K259" s="32"/>
      <c r="L259" s="32"/>
      <c r="M259" s="32"/>
      <c r="N259" s="32"/>
      <c r="O259" s="32"/>
      <c r="P259" s="32"/>
      <c r="Q259" s="32"/>
      <c r="R259" s="32"/>
      <c r="S259" s="32"/>
      <c r="T259" s="8"/>
      <c r="U259" s="8"/>
      <c r="V259" s="8"/>
      <c r="W259" s="8"/>
      <c r="X259" s="8"/>
      <c r="Y259" s="8"/>
      <c r="BZ259"/>
      <c r="CA259"/>
      <c r="CB259"/>
    </row>
    <row r="260" spans="1:80" s="1" customFormat="1" x14ac:dyDescent="0.25">
      <c r="A260" s="6" t="s">
        <v>5</v>
      </c>
      <c r="B260" s="4">
        <v>357</v>
      </c>
      <c r="C260" s="31">
        <v>0.43697478991596639</v>
      </c>
      <c r="D260" s="31">
        <v>0.35014005602240894</v>
      </c>
      <c r="E260" s="31">
        <v>0.40896358543417366</v>
      </c>
      <c r="F260" s="31">
        <v>0.22969187675070027</v>
      </c>
      <c r="G260" s="31">
        <v>0.13165266106442577</v>
      </c>
      <c r="H260" s="31">
        <v>0.19047619047619047</v>
      </c>
      <c r="I260" s="31">
        <v>0.17647058823529413</v>
      </c>
      <c r="J260" s="32"/>
      <c r="K260" s="32"/>
      <c r="L260" s="32"/>
      <c r="M260" s="32"/>
      <c r="N260" s="32"/>
      <c r="O260" s="32"/>
      <c r="P260" s="32"/>
      <c r="Q260" s="32"/>
      <c r="R260" s="32"/>
      <c r="S260" s="32"/>
      <c r="T260" s="8"/>
      <c r="U260" s="8"/>
      <c r="V260" s="8"/>
      <c r="W260" s="8"/>
      <c r="X260" s="8"/>
      <c r="Y260" s="8"/>
      <c r="BZ260"/>
      <c r="CA260"/>
      <c r="CB260"/>
    </row>
    <row r="261" spans="1:80" s="1" customFormat="1" x14ac:dyDescent="0.25">
      <c r="A261" s="6" t="s">
        <v>6</v>
      </c>
      <c r="B261" s="4">
        <v>194</v>
      </c>
      <c r="C261" s="31">
        <v>0.51030927835051543</v>
      </c>
      <c r="D261" s="31">
        <v>0.33505154639175255</v>
      </c>
      <c r="E261" s="31">
        <v>0.4175257731958763</v>
      </c>
      <c r="F261" s="31">
        <v>0.24742268041237114</v>
      </c>
      <c r="G261" s="31">
        <v>0.16494845360824742</v>
      </c>
      <c r="H261" s="31">
        <v>0.25773195876288657</v>
      </c>
      <c r="I261" s="31">
        <v>0.14432989690721648</v>
      </c>
      <c r="J261" s="32"/>
      <c r="K261" s="32"/>
      <c r="L261" s="32"/>
      <c r="M261" s="32"/>
      <c r="N261" s="32"/>
      <c r="O261" s="32"/>
      <c r="P261" s="32"/>
      <c r="Q261" s="32"/>
      <c r="R261" s="32"/>
      <c r="S261" s="32"/>
      <c r="T261" s="8"/>
      <c r="U261" s="8"/>
      <c r="V261" s="8"/>
      <c r="W261" s="8"/>
      <c r="X261" s="8"/>
      <c r="Y261" s="8"/>
      <c r="BZ261"/>
      <c r="CA261"/>
      <c r="CB261"/>
    </row>
    <row r="262" spans="1:80" s="1" customFormat="1" x14ac:dyDescent="0.25">
      <c r="A262" s="6" t="s">
        <v>7</v>
      </c>
      <c r="B262" s="4">
        <v>280</v>
      </c>
      <c r="C262" s="31">
        <v>0.45714285714285713</v>
      </c>
      <c r="D262" s="31">
        <v>0.31428571428571428</v>
      </c>
      <c r="E262" s="31">
        <v>0.38214285714285712</v>
      </c>
      <c r="F262" s="31">
        <v>0.21071428571428572</v>
      </c>
      <c r="G262" s="31">
        <v>0.16071428571428573</v>
      </c>
      <c r="H262" s="31">
        <v>0.24642857142857144</v>
      </c>
      <c r="I262" s="31">
        <v>0.2</v>
      </c>
      <c r="J262" s="32"/>
      <c r="K262" s="32"/>
      <c r="L262" s="32"/>
      <c r="M262" s="32"/>
      <c r="N262" s="32"/>
      <c r="O262" s="32"/>
      <c r="P262" s="32"/>
      <c r="Q262" s="32"/>
      <c r="R262" s="32"/>
      <c r="S262" s="32"/>
      <c r="T262" s="8"/>
      <c r="U262" s="8"/>
      <c r="V262" s="8"/>
      <c r="W262" s="8"/>
      <c r="X262" s="8"/>
      <c r="Y262" s="8"/>
      <c r="BZ262"/>
      <c r="CA262"/>
      <c r="CB262"/>
    </row>
    <row r="263" spans="1:80" s="1" customFormat="1" x14ac:dyDescent="0.25">
      <c r="A263" s="6" t="s">
        <v>8</v>
      </c>
      <c r="B263" s="4">
        <v>1087</v>
      </c>
      <c r="C263" s="31">
        <v>0.53173873045078202</v>
      </c>
      <c r="D263" s="31">
        <v>0.34314627414903404</v>
      </c>
      <c r="E263" s="31">
        <v>0.43606255749770007</v>
      </c>
      <c r="F263" s="31">
        <v>0.27230910763569455</v>
      </c>
      <c r="G263" s="31">
        <v>0.17387304507819687</v>
      </c>
      <c r="H263" s="31">
        <v>0.23827046918123276</v>
      </c>
      <c r="I263" s="31">
        <v>0.14259429622815087</v>
      </c>
      <c r="J263" s="32"/>
      <c r="K263" s="32"/>
      <c r="L263" s="32"/>
      <c r="M263" s="32"/>
      <c r="N263" s="32"/>
      <c r="O263" s="32"/>
      <c r="P263" s="32"/>
      <c r="Q263" s="32"/>
      <c r="R263" s="32"/>
      <c r="S263" s="32"/>
      <c r="T263" s="8"/>
      <c r="U263" s="8"/>
      <c r="V263" s="8"/>
      <c r="W263" s="8"/>
      <c r="X263" s="8"/>
      <c r="Y263" s="8"/>
      <c r="BZ263"/>
      <c r="CA263"/>
      <c r="CB263"/>
    </row>
    <row r="264" spans="1:80" s="1" customFormat="1" x14ac:dyDescent="0.25">
      <c r="A264" s="6" t="s">
        <v>9</v>
      </c>
      <c r="B264" s="4">
        <v>650</v>
      </c>
      <c r="C264" s="31">
        <v>0.43692307692307691</v>
      </c>
      <c r="D264" s="31">
        <v>0.30769230769230771</v>
      </c>
      <c r="E264" s="31">
        <v>0.36307692307692307</v>
      </c>
      <c r="F264" s="31">
        <v>0.21384615384615385</v>
      </c>
      <c r="G264" s="31">
        <v>0.13538461538461538</v>
      </c>
      <c r="H264" s="31">
        <v>0.19076923076923077</v>
      </c>
      <c r="I264" s="31">
        <v>0.20615384615384616</v>
      </c>
      <c r="J264" s="32"/>
      <c r="K264" s="32"/>
      <c r="L264" s="32"/>
      <c r="M264" s="32"/>
      <c r="N264" s="32"/>
      <c r="O264" s="32"/>
      <c r="P264" s="32"/>
      <c r="Q264" s="32"/>
      <c r="R264" s="32"/>
      <c r="S264" s="32"/>
      <c r="T264" s="8"/>
      <c r="U264" s="8"/>
      <c r="V264" s="8"/>
      <c r="W264" s="8"/>
      <c r="X264" s="8"/>
      <c r="Y264" s="8"/>
      <c r="BZ264"/>
      <c r="CA264"/>
      <c r="CB264"/>
    </row>
    <row r="265" spans="1:80" s="1" customFormat="1" x14ac:dyDescent="0.25">
      <c r="A265" s="6" t="s">
        <v>10</v>
      </c>
      <c r="B265" s="4">
        <v>395</v>
      </c>
      <c r="C265" s="31">
        <v>0.44810126582278481</v>
      </c>
      <c r="D265" s="31">
        <v>0.29367088607594938</v>
      </c>
      <c r="E265" s="31">
        <v>0.33670886075949369</v>
      </c>
      <c r="F265" s="31">
        <v>0.27341772151898736</v>
      </c>
      <c r="G265" s="31">
        <v>0.16202531645569621</v>
      </c>
      <c r="H265" s="31">
        <v>0.13670886075949368</v>
      </c>
      <c r="I265" s="31">
        <v>0.18481012658227849</v>
      </c>
      <c r="J265" s="32"/>
      <c r="K265" s="32"/>
      <c r="L265" s="32"/>
      <c r="M265" s="32"/>
      <c r="N265" s="32"/>
      <c r="O265" s="32"/>
      <c r="P265" s="32"/>
      <c r="Q265" s="32"/>
      <c r="R265" s="32"/>
      <c r="S265" s="32"/>
      <c r="T265" s="8"/>
      <c r="U265" s="8"/>
      <c r="V265" s="8"/>
      <c r="W265" s="8"/>
      <c r="X265" s="8"/>
      <c r="Y265" s="8"/>
      <c r="BZ265"/>
      <c r="CA265"/>
      <c r="CB265"/>
    </row>
    <row r="266" spans="1:80" s="1" customFormat="1" x14ac:dyDescent="0.25">
      <c r="A266" s="6" t="s">
        <v>11</v>
      </c>
      <c r="B266" s="4">
        <v>737</v>
      </c>
      <c r="C266" s="31">
        <v>0.48032564450474896</v>
      </c>
      <c r="D266" s="31">
        <v>0.33921302578018997</v>
      </c>
      <c r="E266" s="31">
        <v>0.42605156037991859</v>
      </c>
      <c r="F266" s="31">
        <v>0.26594301221166894</v>
      </c>
      <c r="G266" s="31">
        <v>0.15603799185888739</v>
      </c>
      <c r="H266" s="31">
        <v>0.16960651289009498</v>
      </c>
      <c r="I266" s="31">
        <v>0.16146540027137041</v>
      </c>
      <c r="J266" s="32"/>
      <c r="K266" s="32"/>
      <c r="L266" s="32"/>
      <c r="M266" s="32"/>
      <c r="N266" s="32"/>
      <c r="O266" s="32"/>
      <c r="P266" s="32"/>
      <c r="Q266" s="32"/>
      <c r="R266" s="32"/>
      <c r="S266" s="32"/>
      <c r="T266" s="8"/>
      <c r="U266" s="8"/>
      <c r="V266" s="8"/>
      <c r="W266" s="8"/>
      <c r="X266" s="8"/>
      <c r="Y266" s="8"/>
      <c r="BZ266"/>
      <c r="CA266"/>
      <c r="CB266"/>
    </row>
    <row r="267" spans="1:80" s="1" customFormat="1" x14ac:dyDescent="0.25">
      <c r="A267" s="6" t="s">
        <v>12</v>
      </c>
      <c r="B267" s="4">
        <v>249</v>
      </c>
      <c r="C267" s="31">
        <v>0.53413654618473894</v>
      </c>
      <c r="D267" s="31">
        <v>0.3253012048192771</v>
      </c>
      <c r="E267" s="31">
        <v>0.46184738955823296</v>
      </c>
      <c r="F267" s="31">
        <v>0.25301204819277107</v>
      </c>
      <c r="G267" s="31">
        <v>0.18473895582329317</v>
      </c>
      <c r="H267" s="31">
        <v>0.27710843373493976</v>
      </c>
      <c r="I267" s="31">
        <v>0.15261044176706828</v>
      </c>
      <c r="J267" s="32"/>
      <c r="K267" s="32"/>
      <c r="L267" s="32"/>
      <c r="M267" s="32"/>
      <c r="N267" s="32"/>
      <c r="O267" s="32"/>
      <c r="P267" s="32"/>
      <c r="Q267" s="32"/>
      <c r="R267" s="32"/>
      <c r="S267" s="32"/>
      <c r="T267" s="8"/>
      <c r="U267" s="8"/>
      <c r="V267" s="8"/>
      <c r="W267" s="8"/>
      <c r="X267" s="8"/>
      <c r="Y267" s="8"/>
      <c r="BZ267"/>
      <c r="CA267"/>
      <c r="CB267"/>
    </row>
    <row r="268" spans="1:80" s="1" customFormat="1" x14ac:dyDescent="0.25">
      <c r="A268" s="6" t="s">
        <v>13</v>
      </c>
      <c r="B268" s="4">
        <v>371</v>
      </c>
      <c r="C268" s="31">
        <v>0.54716981132075471</v>
      </c>
      <c r="D268" s="31">
        <v>0.35040431266846361</v>
      </c>
      <c r="E268" s="31">
        <v>0.42318059299191374</v>
      </c>
      <c r="F268" s="31">
        <v>0.19407008086253369</v>
      </c>
      <c r="G268" s="31">
        <v>0.15094339622641509</v>
      </c>
      <c r="H268" s="31">
        <v>0.3692722371967655</v>
      </c>
      <c r="I268" s="31">
        <v>0.15633423180592992</v>
      </c>
      <c r="J268" s="32"/>
      <c r="K268" s="32"/>
      <c r="L268" s="32"/>
      <c r="M268" s="32"/>
      <c r="N268" s="32"/>
      <c r="O268" s="32"/>
      <c r="P268" s="32"/>
      <c r="Q268" s="32"/>
      <c r="R268" s="32"/>
      <c r="S268" s="32"/>
      <c r="T268" s="8"/>
      <c r="U268" s="8"/>
      <c r="V268" s="8"/>
      <c r="W268" s="8"/>
      <c r="X268" s="8"/>
      <c r="Y268" s="8"/>
      <c r="BZ268"/>
      <c r="CA268"/>
      <c r="CB268"/>
    </row>
    <row r="269" spans="1:80" s="1" customFormat="1" x14ac:dyDescent="0.25">
      <c r="B269" s="7"/>
      <c r="C269" s="32"/>
      <c r="D269" s="32"/>
      <c r="E269" s="32"/>
      <c r="F269" s="32"/>
      <c r="G269" s="32"/>
      <c r="H269" s="32"/>
      <c r="I269" s="32"/>
      <c r="J269" s="32"/>
      <c r="K269" s="32"/>
      <c r="L269" s="32"/>
      <c r="M269" s="32"/>
      <c r="N269" s="32"/>
      <c r="O269" s="32"/>
      <c r="P269" s="32"/>
      <c r="Q269" s="32"/>
      <c r="R269" s="32"/>
      <c r="S269" s="32"/>
      <c r="T269" s="8"/>
      <c r="U269" s="8"/>
      <c r="V269" s="8"/>
      <c r="W269" s="8"/>
      <c r="X269" s="8"/>
      <c r="Y269" s="8"/>
      <c r="BZ269"/>
      <c r="CA269"/>
      <c r="CB269"/>
    </row>
    <row r="270" spans="1:80" s="1" customFormat="1" x14ac:dyDescent="0.25">
      <c r="C270" s="22"/>
      <c r="D270" s="22"/>
      <c r="E270" s="22"/>
      <c r="F270" s="22"/>
      <c r="G270" s="22"/>
      <c r="H270" s="22"/>
      <c r="I270" s="22"/>
      <c r="J270" s="22"/>
      <c r="K270" s="22"/>
      <c r="L270" s="22"/>
      <c r="M270" s="22"/>
      <c r="N270" s="22"/>
      <c r="O270" s="22"/>
      <c r="P270" s="22"/>
      <c r="Q270" s="22"/>
      <c r="R270" s="22"/>
      <c r="S270" s="22"/>
      <c r="BZ270"/>
      <c r="CA270"/>
      <c r="CB270"/>
    </row>
    <row r="271" spans="1:80" s="1" customFormat="1" x14ac:dyDescent="0.25">
      <c r="A271" s="1" t="s">
        <v>169</v>
      </c>
      <c r="C271" s="22"/>
      <c r="D271" s="22"/>
      <c r="E271" s="22"/>
      <c r="F271" s="22"/>
      <c r="G271" s="22"/>
      <c r="H271" s="22"/>
      <c r="I271" s="22"/>
      <c r="J271" s="22"/>
      <c r="K271" s="22"/>
      <c r="L271" s="22"/>
      <c r="M271" s="22"/>
      <c r="N271" s="22"/>
      <c r="O271" s="22"/>
      <c r="P271" s="22"/>
      <c r="Q271" s="22"/>
      <c r="R271" s="22"/>
      <c r="S271" s="22"/>
      <c r="BZ271"/>
      <c r="CA271"/>
      <c r="CB271"/>
    </row>
    <row r="272" spans="1:80" s="1" customFormat="1" x14ac:dyDescent="0.25">
      <c r="C272" s="22"/>
      <c r="D272" s="22"/>
      <c r="E272" s="22"/>
      <c r="F272" s="22"/>
      <c r="G272" s="22"/>
      <c r="H272" s="22"/>
      <c r="I272" s="22"/>
      <c r="J272" s="22"/>
      <c r="K272" s="22"/>
      <c r="L272" s="22"/>
      <c r="M272" s="22"/>
      <c r="N272" s="22"/>
      <c r="O272" s="22"/>
      <c r="P272" s="22"/>
      <c r="Q272" s="22"/>
      <c r="R272" s="22"/>
      <c r="S272" s="22"/>
      <c r="BZ272"/>
      <c r="CA272"/>
      <c r="CB272"/>
    </row>
    <row r="273" spans="1:80" s="1" customFormat="1" ht="45" x14ac:dyDescent="0.25">
      <c r="A273" s="2" t="s">
        <v>0</v>
      </c>
      <c r="B273" s="2" t="s">
        <v>1</v>
      </c>
      <c r="C273" s="10" t="s">
        <v>170</v>
      </c>
      <c r="D273" s="10" t="s">
        <v>171</v>
      </c>
      <c r="E273" s="10" t="s">
        <v>172</v>
      </c>
      <c r="F273" s="10" t="s">
        <v>173</v>
      </c>
      <c r="G273" s="10" t="s">
        <v>174</v>
      </c>
      <c r="H273" s="10" t="s">
        <v>175</v>
      </c>
      <c r="I273" s="30"/>
      <c r="J273" s="30"/>
      <c r="K273" s="30"/>
      <c r="L273" s="30"/>
      <c r="M273" s="30"/>
      <c r="N273" s="30"/>
      <c r="O273" s="30"/>
      <c r="P273" s="30"/>
      <c r="Q273" s="30"/>
      <c r="R273" s="30"/>
      <c r="S273" s="30"/>
      <c r="T273" s="9"/>
      <c r="U273" s="9"/>
      <c r="V273" s="9"/>
      <c r="W273" s="9"/>
      <c r="X273" s="9"/>
      <c r="Y273" s="9"/>
      <c r="BZ273"/>
      <c r="CA273"/>
      <c r="CB273"/>
    </row>
    <row r="274" spans="1:80" s="1" customFormat="1" x14ac:dyDescent="0.25">
      <c r="A274" s="3" t="s">
        <v>2</v>
      </c>
      <c r="B274" s="4">
        <v>1745</v>
      </c>
      <c r="C274" s="31">
        <v>0.7002865329512894</v>
      </c>
      <c r="D274" s="31">
        <v>0.22636103151862463</v>
      </c>
      <c r="E274" s="31">
        <v>0.1340974212034384</v>
      </c>
      <c r="F274" s="31">
        <v>5.2148997134670486E-2</v>
      </c>
      <c r="G274" s="31">
        <v>0.10888252148997135</v>
      </c>
      <c r="H274" s="31">
        <v>0.21318051575931232</v>
      </c>
      <c r="I274" s="32"/>
      <c r="J274" s="32"/>
      <c r="K274" s="32"/>
      <c r="L274" s="32"/>
      <c r="M274" s="32"/>
      <c r="N274" s="32"/>
      <c r="O274" s="32"/>
      <c r="P274" s="32"/>
      <c r="Q274" s="32"/>
      <c r="R274" s="32"/>
      <c r="S274" s="32"/>
      <c r="T274" s="8"/>
      <c r="U274" s="8"/>
      <c r="V274" s="8"/>
      <c r="W274" s="8"/>
      <c r="X274" s="8"/>
      <c r="Y274" s="8"/>
      <c r="BZ274"/>
      <c r="CA274"/>
      <c r="CB274"/>
    </row>
    <row r="275" spans="1:80" s="1" customFormat="1" x14ac:dyDescent="0.25">
      <c r="A275" s="6" t="s">
        <v>3</v>
      </c>
      <c r="B275" s="4">
        <v>617</v>
      </c>
      <c r="C275" s="31">
        <v>0.70016207455429502</v>
      </c>
      <c r="D275" s="31">
        <v>0.2025931928687196</v>
      </c>
      <c r="E275" s="31">
        <v>0.12641815235008103</v>
      </c>
      <c r="F275" s="31">
        <v>5.3484602917341979E-2</v>
      </c>
      <c r="G275" s="31">
        <v>0.10210696920583469</v>
      </c>
      <c r="H275" s="31">
        <v>0.21717990275526741</v>
      </c>
      <c r="I275" s="32"/>
      <c r="J275" s="32"/>
      <c r="K275" s="32"/>
      <c r="L275" s="32"/>
      <c r="M275" s="32"/>
      <c r="N275" s="32"/>
      <c r="O275" s="32"/>
      <c r="P275" s="32"/>
      <c r="Q275" s="32"/>
      <c r="R275" s="32"/>
      <c r="S275" s="32"/>
      <c r="T275" s="8"/>
      <c r="U275" s="8"/>
      <c r="V275" s="8"/>
      <c r="W275" s="8"/>
      <c r="X275" s="8"/>
      <c r="Y275" s="8"/>
      <c r="BZ275"/>
      <c r="CA275"/>
      <c r="CB275"/>
    </row>
    <row r="276" spans="1:80" s="1" customFormat="1" x14ac:dyDescent="0.25">
      <c r="A276" s="6" t="s">
        <v>4</v>
      </c>
      <c r="B276" s="4">
        <v>307</v>
      </c>
      <c r="C276" s="31">
        <v>0.70684039087947881</v>
      </c>
      <c r="D276" s="31">
        <v>0.24429967426710097</v>
      </c>
      <c r="E276" s="31">
        <v>0.16612377850162866</v>
      </c>
      <c r="F276" s="31">
        <v>5.5374592833876218E-2</v>
      </c>
      <c r="G276" s="31">
        <v>0.12703583061889251</v>
      </c>
      <c r="H276" s="31">
        <v>0.22475570032573289</v>
      </c>
      <c r="I276" s="32"/>
      <c r="J276" s="32"/>
      <c r="K276" s="32"/>
      <c r="L276" s="32"/>
      <c r="M276" s="32"/>
      <c r="N276" s="32"/>
      <c r="O276" s="32"/>
      <c r="P276" s="32"/>
      <c r="Q276" s="32"/>
      <c r="R276" s="32"/>
      <c r="S276" s="32"/>
      <c r="T276" s="8"/>
      <c r="U276" s="8"/>
      <c r="V276" s="8"/>
      <c r="W276" s="8"/>
      <c r="X276" s="8"/>
      <c r="Y276" s="8"/>
      <c r="BZ276"/>
      <c r="CA276"/>
      <c r="CB276"/>
    </row>
    <row r="277" spans="1:80" s="1" customFormat="1" x14ac:dyDescent="0.25">
      <c r="A277" s="6" t="s">
        <v>5</v>
      </c>
      <c r="B277" s="4">
        <v>354</v>
      </c>
      <c r="C277" s="31">
        <v>0.66949152542372881</v>
      </c>
      <c r="D277" s="31">
        <v>0.20338983050847459</v>
      </c>
      <c r="E277" s="31">
        <v>0.11581920903954802</v>
      </c>
      <c r="F277" s="31">
        <v>6.2146892655367235E-2</v>
      </c>
      <c r="G277" s="31">
        <v>0.10734463276836158</v>
      </c>
      <c r="H277" s="31">
        <v>0.23163841807909605</v>
      </c>
      <c r="I277" s="32"/>
      <c r="J277" s="32"/>
      <c r="K277" s="32"/>
      <c r="L277" s="32"/>
      <c r="M277" s="32"/>
      <c r="N277" s="32"/>
      <c r="O277" s="32"/>
      <c r="P277" s="32"/>
      <c r="Q277" s="32"/>
      <c r="R277" s="32"/>
      <c r="S277" s="32"/>
      <c r="T277" s="8"/>
      <c r="U277" s="8"/>
      <c r="V277" s="8"/>
      <c r="W277" s="8"/>
      <c r="X277" s="8"/>
      <c r="Y277" s="8"/>
      <c r="BZ277"/>
      <c r="CA277"/>
      <c r="CB277"/>
    </row>
    <row r="278" spans="1:80" s="1" customFormat="1" x14ac:dyDescent="0.25">
      <c r="A278" s="6" t="s">
        <v>6</v>
      </c>
      <c r="B278" s="4">
        <v>188</v>
      </c>
      <c r="C278" s="31">
        <v>0.74468085106382975</v>
      </c>
      <c r="D278" s="31">
        <v>0.26595744680851063</v>
      </c>
      <c r="E278" s="31">
        <v>0.18617021276595744</v>
      </c>
      <c r="F278" s="31">
        <v>1.5957446808510637E-2</v>
      </c>
      <c r="G278" s="31">
        <v>0.12234042553191489</v>
      </c>
      <c r="H278" s="31">
        <v>0.14893617021276595</v>
      </c>
      <c r="I278" s="32"/>
      <c r="J278" s="32"/>
      <c r="K278" s="32"/>
      <c r="L278" s="32"/>
      <c r="M278" s="32"/>
      <c r="N278" s="32"/>
      <c r="O278" s="32"/>
      <c r="P278" s="32"/>
      <c r="Q278" s="32"/>
      <c r="R278" s="32"/>
      <c r="S278" s="32"/>
      <c r="T278" s="8"/>
      <c r="U278" s="8"/>
      <c r="V278" s="8"/>
      <c r="W278" s="8"/>
      <c r="X278" s="8"/>
      <c r="Y278" s="8"/>
      <c r="BZ278"/>
      <c r="CA278"/>
      <c r="CB278"/>
    </row>
    <row r="279" spans="1:80" s="1" customFormat="1" x14ac:dyDescent="0.25">
      <c r="A279" s="6" t="s">
        <v>7</v>
      </c>
      <c r="B279" s="4">
        <v>279</v>
      </c>
      <c r="C279" s="31">
        <v>0.70250896057347667</v>
      </c>
      <c r="D279" s="31">
        <v>0.26164874551971329</v>
      </c>
      <c r="E279" s="31">
        <v>0.1039426523297491</v>
      </c>
      <c r="F279" s="31">
        <v>5.7347670250896057E-2</v>
      </c>
      <c r="G279" s="31">
        <v>9.6774193548387094E-2</v>
      </c>
      <c r="H279" s="31">
        <v>0.21146953405017921</v>
      </c>
      <c r="I279" s="32"/>
      <c r="J279" s="32"/>
      <c r="K279" s="32"/>
      <c r="L279" s="32"/>
      <c r="M279" s="32"/>
      <c r="N279" s="32"/>
      <c r="O279" s="32"/>
      <c r="P279" s="32"/>
      <c r="Q279" s="32"/>
      <c r="R279" s="32"/>
      <c r="S279" s="32"/>
      <c r="T279" s="8"/>
      <c r="U279" s="8"/>
      <c r="V279" s="8"/>
      <c r="W279" s="8"/>
      <c r="X279" s="8"/>
      <c r="Y279" s="8"/>
      <c r="BZ279"/>
      <c r="CA279"/>
      <c r="CB279"/>
    </row>
    <row r="280" spans="1:80" s="1" customFormat="1" x14ac:dyDescent="0.25">
      <c r="A280" s="6" t="s">
        <v>8</v>
      </c>
      <c r="B280" s="4">
        <v>1079</v>
      </c>
      <c r="C280" s="31">
        <v>0.72567191844300283</v>
      </c>
      <c r="D280" s="31">
        <v>0.2344763670064875</v>
      </c>
      <c r="E280" s="31">
        <v>0.13994439295644115</v>
      </c>
      <c r="F280" s="31">
        <v>5.0973123262279887E-2</v>
      </c>
      <c r="G280" s="31">
        <v>0.12696941612604262</v>
      </c>
      <c r="H280" s="31">
        <v>0.19462465245597776</v>
      </c>
      <c r="I280" s="32"/>
      <c r="J280" s="32"/>
      <c r="K280" s="32"/>
      <c r="L280" s="32"/>
      <c r="M280" s="32"/>
      <c r="N280" s="32"/>
      <c r="O280" s="32"/>
      <c r="P280" s="32"/>
      <c r="Q280" s="32"/>
      <c r="R280" s="32"/>
      <c r="S280" s="32"/>
      <c r="T280" s="8"/>
      <c r="U280" s="8"/>
      <c r="V280" s="8"/>
      <c r="W280" s="8"/>
      <c r="X280" s="8"/>
      <c r="Y280" s="8"/>
      <c r="BZ280"/>
      <c r="CA280"/>
      <c r="CB280"/>
    </row>
    <row r="281" spans="1:80" s="1" customFormat="1" x14ac:dyDescent="0.25">
      <c r="A281" s="6" t="s">
        <v>9</v>
      </c>
      <c r="B281" s="4">
        <v>637</v>
      </c>
      <c r="C281" s="31">
        <v>0.6609105180533752</v>
      </c>
      <c r="D281" s="31">
        <v>0.20722135007849293</v>
      </c>
      <c r="E281" s="31">
        <v>0.11773940345368916</v>
      </c>
      <c r="F281" s="31">
        <v>5.4945054945054944E-2</v>
      </c>
      <c r="G281" s="31">
        <v>8.1632653061224483E-2</v>
      </c>
      <c r="H281" s="31">
        <v>0.24960753532182103</v>
      </c>
      <c r="I281" s="32"/>
      <c r="J281" s="32"/>
      <c r="K281" s="32"/>
      <c r="L281" s="32"/>
      <c r="M281" s="32"/>
      <c r="N281" s="32"/>
      <c r="O281" s="32"/>
      <c r="P281" s="32"/>
      <c r="Q281" s="32"/>
      <c r="R281" s="32"/>
      <c r="S281" s="32"/>
      <c r="T281" s="8"/>
      <c r="U281" s="8"/>
      <c r="V281" s="8"/>
      <c r="W281" s="8"/>
      <c r="X281" s="8"/>
      <c r="Y281" s="8"/>
      <c r="BZ281"/>
      <c r="CA281"/>
      <c r="CB281"/>
    </row>
    <row r="282" spans="1:80" s="1" customFormat="1" x14ac:dyDescent="0.25">
      <c r="A282" s="6" t="s">
        <v>10</v>
      </c>
      <c r="B282" s="4">
        <v>391</v>
      </c>
      <c r="C282" s="31">
        <v>0.6675191815856778</v>
      </c>
      <c r="D282" s="31">
        <v>0.20716112531969311</v>
      </c>
      <c r="E282" s="31">
        <v>9.718670076726342E-2</v>
      </c>
      <c r="F282" s="31">
        <v>6.1381074168797956E-2</v>
      </c>
      <c r="G282" s="31">
        <v>0.13299232736572891</v>
      </c>
      <c r="H282" s="31">
        <v>0.24808184143222506</v>
      </c>
      <c r="I282" s="32"/>
      <c r="J282" s="32"/>
      <c r="K282" s="32"/>
      <c r="L282" s="32"/>
      <c r="M282" s="32"/>
      <c r="N282" s="32"/>
      <c r="O282" s="32"/>
      <c r="P282" s="32"/>
      <c r="Q282" s="32"/>
      <c r="R282" s="32"/>
      <c r="S282" s="32"/>
      <c r="T282" s="8"/>
      <c r="U282" s="8"/>
      <c r="V282" s="8"/>
      <c r="W282" s="8"/>
      <c r="X282" s="8"/>
      <c r="Y282" s="8"/>
      <c r="BZ282"/>
      <c r="CA282"/>
      <c r="CB282"/>
    </row>
    <row r="283" spans="1:80" s="1" customFormat="1" x14ac:dyDescent="0.25">
      <c r="A283" s="6" t="s">
        <v>11</v>
      </c>
      <c r="B283" s="4">
        <v>734</v>
      </c>
      <c r="C283" s="31">
        <v>0.71798365122615804</v>
      </c>
      <c r="D283" s="31">
        <v>0.23705722070844687</v>
      </c>
      <c r="E283" s="31">
        <v>0.14850136239782016</v>
      </c>
      <c r="F283" s="31">
        <v>4.3596730245231606E-2</v>
      </c>
      <c r="G283" s="31">
        <v>0.10217983651226158</v>
      </c>
      <c r="H283" s="31">
        <v>0.18801089918256131</v>
      </c>
      <c r="I283" s="32"/>
      <c r="J283" s="32"/>
      <c r="K283" s="32"/>
      <c r="L283" s="32"/>
      <c r="M283" s="32"/>
      <c r="N283" s="32"/>
      <c r="O283" s="32"/>
      <c r="P283" s="32"/>
      <c r="Q283" s="32"/>
      <c r="R283" s="32"/>
      <c r="S283" s="32"/>
      <c r="T283" s="8"/>
      <c r="U283" s="8"/>
      <c r="V283" s="8"/>
      <c r="W283" s="8"/>
      <c r="X283" s="8"/>
      <c r="Y283" s="8"/>
      <c r="BZ283"/>
      <c r="CA283"/>
      <c r="CB283"/>
    </row>
    <row r="284" spans="1:80" s="1" customFormat="1" x14ac:dyDescent="0.25">
      <c r="A284" s="6" t="s">
        <v>12</v>
      </c>
      <c r="B284" s="4">
        <v>246</v>
      </c>
      <c r="C284" s="31">
        <v>0.73983739837398377</v>
      </c>
      <c r="D284" s="31">
        <v>0.26016260162601629</v>
      </c>
      <c r="E284" s="31">
        <v>0.15040650406504066</v>
      </c>
      <c r="F284" s="31">
        <v>6.910569105691057E-2</v>
      </c>
      <c r="G284" s="31">
        <v>0.10975609756097561</v>
      </c>
      <c r="H284" s="31">
        <v>0.17886178861788618</v>
      </c>
      <c r="I284" s="32"/>
      <c r="J284" s="32"/>
      <c r="K284" s="32"/>
      <c r="L284" s="32"/>
      <c r="M284" s="32"/>
      <c r="N284" s="32"/>
      <c r="O284" s="32"/>
      <c r="P284" s="32"/>
      <c r="Q284" s="32"/>
      <c r="R284" s="32"/>
      <c r="S284" s="32"/>
      <c r="T284" s="8"/>
      <c r="U284" s="8"/>
      <c r="V284" s="8"/>
      <c r="W284" s="8"/>
      <c r="X284" s="8"/>
      <c r="Y284" s="8"/>
      <c r="BZ284"/>
      <c r="CA284"/>
      <c r="CB284"/>
    </row>
    <row r="285" spans="1:80" s="1" customFormat="1" x14ac:dyDescent="0.25">
      <c r="A285" s="6" t="s">
        <v>13</v>
      </c>
      <c r="B285" s="4">
        <v>359</v>
      </c>
      <c r="C285" s="31">
        <v>0.67966573816155984</v>
      </c>
      <c r="D285" s="31">
        <v>0.20891364902506965</v>
      </c>
      <c r="E285" s="31">
        <v>0.13370473537604458</v>
      </c>
      <c r="F285" s="31">
        <v>4.456824512534819E-2</v>
      </c>
      <c r="G285" s="31">
        <v>9.7493036211699163E-2</v>
      </c>
      <c r="H285" s="31">
        <v>0.24233983286908078</v>
      </c>
      <c r="I285" s="32"/>
      <c r="J285" s="32"/>
      <c r="K285" s="32"/>
      <c r="L285" s="32"/>
      <c r="M285" s="32"/>
      <c r="N285" s="32"/>
      <c r="O285" s="32"/>
      <c r="P285" s="32"/>
      <c r="Q285" s="32"/>
      <c r="R285" s="32"/>
      <c r="S285" s="32"/>
      <c r="T285" s="8"/>
      <c r="U285" s="8"/>
      <c r="V285" s="8"/>
      <c r="W285" s="8"/>
      <c r="X285" s="8"/>
      <c r="Y285" s="8"/>
      <c r="BZ285"/>
      <c r="CA285"/>
      <c r="CB285"/>
    </row>
    <row r="286" spans="1:80" s="1" customFormat="1" x14ac:dyDescent="0.25">
      <c r="B286" s="7"/>
      <c r="C286" s="32"/>
      <c r="D286" s="32"/>
      <c r="E286" s="32"/>
      <c r="F286" s="32"/>
      <c r="G286" s="32"/>
      <c r="H286" s="32"/>
      <c r="I286" s="32"/>
      <c r="J286" s="32"/>
      <c r="K286" s="32"/>
      <c r="L286" s="32"/>
      <c r="M286" s="32"/>
      <c r="N286" s="32"/>
      <c r="O286" s="32"/>
      <c r="P286" s="32"/>
      <c r="Q286" s="32"/>
      <c r="R286" s="32"/>
      <c r="S286" s="32"/>
      <c r="T286" s="8"/>
      <c r="U286" s="8"/>
      <c r="V286" s="8"/>
      <c r="W286" s="8"/>
      <c r="X286" s="8"/>
      <c r="Y286" s="8"/>
      <c r="BZ286"/>
      <c r="CA286"/>
      <c r="CB286"/>
    </row>
    <row r="287" spans="1:80" s="1" customFormat="1" x14ac:dyDescent="0.25">
      <c r="C287" s="22"/>
      <c r="D287" s="22"/>
      <c r="E287" s="22"/>
      <c r="F287" s="22"/>
      <c r="G287" s="22"/>
      <c r="H287" s="22"/>
      <c r="I287" s="22"/>
      <c r="J287" s="22"/>
      <c r="K287" s="22"/>
      <c r="L287" s="22"/>
      <c r="M287" s="22"/>
      <c r="N287" s="22"/>
      <c r="O287" s="22"/>
      <c r="P287" s="22"/>
      <c r="Q287" s="22"/>
      <c r="R287" s="22"/>
      <c r="S287" s="22"/>
      <c r="BZ287"/>
      <c r="CA287"/>
      <c r="CB287"/>
    </row>
    <row r="288" spans="1:80" s="1" customFormat="1" x14ac:dyDescent="0.25">
      <c r="A288" s="1" t="s">
        <v>176</v>
      </c>
      <c r="C288" s="22"/>
      <c r="D288" s="22"/>
      <c r="E288" s="22"/>
      <c r="F288" s="22"/>
      <c r="G288" s="22"/>
      <c r="H288" s="22"/>
      <c r="I288" s="22"/>
      <c r="J288" s="22"/>
      <c r="K288" s="22"/>
      <c r="L288" s="22"/>
      <c r="M288" s="22"/>
      <c r="N288" s="22"/>
      <c r="O288" s="22"/>
      <c r="P288" s="22"/>
      <c r="Q288" s="22"/>
      <c r="R288" s="22"/>
      <c r="S288" s="22"/>
      <c r="BZ288"/>
      <c r="CA288"/>
      <c r="CB288"/>
    </row>
    <row r="289" spans="1:80" s="1" customFormat="1" x14ac:dyDescent="0.25">
      <c r="C289" s="22"/>
      <c r="D289" s="22"/>
      <c r="E289" s="22"/>
      <c r="F289" s="22"/>
      <c r="G289" s="22"/>
      <c r="H289" s="22"/>
      <c r="I289" s="22"/>
      <c r="J289" s="22"/>
      <c r="K289" s="22"/>
      <c r="L289" s="22"/>
      <c r="M289" s="22"/>
      <c r="N289" s="22"/>
      <c r="O289" s="22"/>
      <c r="P289" s="22"/>
      <c r="Q289" s="22"/>
      <c r="R289" s="22"/>
      <c r="S289" s="22"/>
      <c r="BZ289"/>
      <c r="CA289"/>
      <c r="CB289"/>
    </row>
    <row r="290" spans="1:80" s="1" customFormat="1" ht="30" x14ac:dyDescent="0.25">
      <c r="A290" s="2" t="s">
        <v>0</v>
      </c>
      <c r="B290" s="2" t="s">
        <v>1</v>
      </c>
      <c r="C290" s="10" t="s">
        <v>177</v>
      </c>
      <c r="D290" s="10" t="s">
        <v>178</v>
      </c>
      <c r="E290" s="10" t="s">
        <v>179</v>
      </c>
      <c r="F290" s="30"/>
      <c r="G290" s="30"/>
      <c r="H290" s="30"/>
      <c r="I290" s="30"/>
      <c r="J290" s="30"/>
      <c r="K290" s="30"/>
      <c r="L290" s="30"/>
      <c r="M290" s="30"/>
      <c r="N290" s="30"/>
      <c r="O290" s="30"/>
      <c r="P290" s="30"/>
      <c r="Q290" s="30"/>
      <c r="R290" s="30"/>
      <c r="S290" s="30"/>
      <c r="T290" s="9"/>
      <c r="U290" s="9"/>
      <c r="V290" s="9"/>
      <c r="W290" s="9"/>
      <c r="X290" s="9"/>
      <c r="Y290" s="9"/>
      <c r="BZ290"/>
      <c r="CA290"/>
      <c r="CB290"/>
    </row>
    <row r="291" spans="1:80" s="1" customFormat="1" x14ac:dyDescent="0.25">
      <c r="A291" s="3" t="s">
        <v>2</v>
      </c>
      <c r="B291" s="4">
        <v>1740</v>
      </c>
      <c r="C291" s="31">
        <v>0.21666666666666667</v>
      </c>
      <c r="D291" s="31">
        <v>0.67183908045977014</v>
      </c>
      <c r="E291" s="31">
        <v>0.11149425287356322</v>
      </c>
      <c r="F291" s="32"/>
      <c r="G291" s="32"/>
      <c r="H291" s="32"/>
      <c r="I291" s="32"/>
      <c r="J291" s="32"/>
      <c r="K291" s="32"/>
      <c r="L291" s="32"/>
      <c r="M291" s="32"/>
      <c r="N291" s="32"/>
      <c r="O291" s="32"/>
      <c r="P291" s="32"/>
      <c r="Q291" s="32"/>
      <c r="R291" s="32"/>
      <c r="S291" s="32"/>
      <c r="T291" s="8"/>
      <c r="U291" s="8"/>
      <c r="V291" s="8"/>
      <c r="W291" s="8"/>
      <c r="X291" s="8"/>
      <c r="Y291" s="8"/>
      <c r="BZ291"/>
      <c r="CA291"/>
      <c r="CB291"/>
    </row>
    <row r="292" spans="1:80" s="1" customFormat="1" x14ac:dyDescent="0.25">
      <c r="A292" s="6" t="s">
        <v>3</v>
      </c>
      <c r="B292" s="4">
        <v>608</v>
      </c>
      <c r="C292" s="31">
        <v>0.20230263157894737</v>
      </c>
      <c r="D292" s="31">
        <v>0.68092105263157898</v>
      </c>
      <c r="E292" s="31">
        <v>0.11677631578947369</v>
      </c>
      <c r="F292" s="32"/>
      <c r="G292" s="32"/>
      <c r="H292" s="32"/>
      <c r="I292" s="32"/>
      <c r="J292" s="32"/>
      <c r="K292" s="32"/>
      <c r="L292" s="32"/>
      <c r="M292" s="32"/>
      <c r="N292" s="32"/>
      <c r="O292" s="32"/>
      <c r="P292" s="32"/>
      <c r="Q292" s="32"/>
      <c r="R292" s="32"/>
      <c r="S292" s="32"/>
      <c r="T292" s="8"/>
      <c r="U292" s="8"/>
      <c r="V292" s="8"/>
      <c r="W292" s="8"/>
      <c r="X292" s="8"/>
      <c r="Y292" s="8"/>
      <c r="BZ292"/>
      <c r="CA292"/>
      <c r="CB292"/>
    </row>
    <row r="293" spans="1:80" s="1" customFormat="1" x14ac:dyDescent="0.25">
      <c r="A293" s="6" t="s">
        <v>4</v>
      </c>
      <c r="B293" s="4">
        <v>308</v>
      </c>
      <c r="C293" s="31">
        <v>0.21428571428571427</v>
      </c>
      <c r="D293" s="31">
        <v>0.66233766233766234</v>
      </c>
      <c r="E293" s="31">
        <v>0.12337662337662338</v>
      </c>
      <c r="F293" s="32"/>
      <c r="G293" s="32"/>
      <c r="H293" s="32"/>
      <c r="I293" s="32"/>
      <c r="J293" s="32"/>
      <c r="K293" s="32"/>
      <c r="L293" s="32"/>
      <c r="M293" s="32"/>
      <c r="N293" s="32"/>
      <c r="O293" s="32"/>
      <c r="P293" s="32"/>
      <c r="Q293" s="32"/>
      <c r="R293" s="32"/>
      <c r="S293" s="32"/>
      <c r="T293" s="8"/>
      <c r="U293" s="8"/>
      <c r="V293" s="8"/>
      <c r="W293" s="8"/>
      <c r="X293" s="8"/>
      <c r="Y293" s="8"/>
      <c r="BZ293"/>
      <c r="CA293"/>
      <c r="CB293"/>
    </row>
    <row r="294" spans="1:80" s="1" customFormat="1" x14ac:dyDescent="0.25">
      <c r="A294" s="6" t="s">
        <v>5</v>
      </c>
      <c r="B294" s="4">
        <v>357</v>
      </c>
      <c r="C294" s="31">
        <v>0.18487394957983194</v>
      </c>
      <c r="D294" s="31">
        <v>0.71148459383753504</v>
      </c>
      <c r="E294" s="31">
        <v>0.10364145658263306</v>
      </c>
      <c r="F294" s="32"/>
      <c r="G294" s="32"/>
      <c r="H294" s="32"/>
      <c r="I294" s="32"/>
      <c r="J294" s="32"/>
      <c r="K294" s="32"/>
      <c r="L294" s="32"/>
      <c r="M294" s="32"/>
      <c r="N294" s="32"/>
      <c r="O294" s="32"/>
      <c r="P294" s="32"/>
      <c r="Q294" s="32"/>
      <c r="R294" s="32"/>
      <c r="S294" s="32"/>
      <c r="T294" s="8"/>
      <c r="U294" s="8"/>
      <c r="V294" s="8"/>
      <c r="W294" s="8"/>
      <c r="X294" s="8"/>
      <c r="Y294" s="8"/>
      <c r="BZ294"/>
      <c r="CA294"/>
      <c r="CB294"/>
    </row>
    <row r="295" spans="1:80" s="1" customFormat="1" x14ac:dyDescent="0.25">
      <c r="A295" s="6" t="s">
        <v>6</v>
      </c>
      <c r="B295" s="4">
        <v>188</v>
      </c>
      <c r="C295" s="31">
        <v>0.26063829787234044</v>
      </c>
      <c r="D295" s="31">
        <v>0.65957446808510634</v>
      </c>
      <c r="E295" s="31">
        <v>7.9787234042553196E-2</v>
      </c>
      <c r="F295" s="32"/>
      <c r="G295" s="32"/>
      <c r="H295" s="32"/>
      <c r="I295" s="32"/>
      <c r="J295" s="32"/>
      <c r="K295" s="32"/>
      <c r="L295" s="32"/>
      <c r="M295" s="32"/>
      <c r="N295" s="32"/>
      <c r="O295" s="32"/>
      <c r="P295" s="32"/>
      <c r="Q295" s="32"/>
      <c r="R295" s="32"/>
      <c r="S295" s="32"/>
      <c r="T295" s="8"/>
      <c r="U295" s="8"/>
      <c r="V295" s="8"/>
      <c r="W295" s="8"/>
      <c r="X295" s="8"/>
      <c r="Y295" s="8"/>
      <c r="BZ295"/>
      <c r="CA295"/>
      <c r="CB295"/>
    </row>
    <row r="296" spans="1:80" s="1" customFormat="1" x14ac:dyDescent="0.25">
      <c r="A296" s="6" t="s">
        <v>7</v>
      </c>
      <c r="B296" s="4">
        <v>279</v>
      </c>
      <c r="C296" s="31">
        <v>0.26164874551971329</v>
      </c>
      <c r="D296" s="31">
        <v>0.62007168458781359</v>
      </c>
      <c r="E296" s="31">
        <v>0.11827956989247312</v>
      </c>
      <c r="F296" s="32"/>
      <c r="G296" s="32"/>
      <c r="H296" s="32"/>
      <c r="I296" s="32"/>
      <c r="J296" s="32"/>
      <c r="K296" s="32"/>
      <c r="L296" s="32"/>
      <c r="M296" s="32"/>
      <c r="N296" s="32"/>
      <c r="O296" s="32"/>
      <c r="P296" s="32"/>
      <c r="Q296" s="32"/>
      <c r="R296" s="32"/>
      <c r="S296" s="32"/>
      <c r="T296" s="8"/>
      <c r="U296" s="8"/>
      <c r="V296" s="8"/>
      <c r="W296" s="8"/>
      <c r="X296" s="8"/>
      <c r="Y296" s="8"/>
      <c r="BZ296"/>
      <c r="CA296"/>
      <c r="CB296"/>
    </row>
    <row r="297" spans="1:80" s="1" customFormat="1" x14ac:dyDescent="0.25">
      <c r="A297" s="6" t="s">
        <v>8</v>
      </c>
      <c r="B297" s="4">
        <v>1075</v>
      </c>
      <c r="C297" s="31">
        <v>0.22139534883720929</v>
      </c>
      <c r="D297" s="31">
        <v>0.67069767441860462</v>
      </c>
      <c r="E297" s="31">
        <v>0.10790697674418605</v>
      </c>
      <c r="F297" s="32"/>
      <c r="G297" s="32"/>
      <c r="H297" s="32"/>
      <c r="I297" s="32"/>
      <c r="J297" s="32"/>
      <c r="K297" s="32"/>
      <c r="L297" s="32"/>
      <c r="M297" s="32"/>
      <c r="N297" s="32"/>
      <c r="O297" s="32"/>
      <c r="P297" s="32"/>
      <c r="Q297" s="32"/>
      <c r="R297" s="32"/>
      <c r="S297" s="32"/>
      <c r="T297" s="8"/>
      <c r="U297" s="8"/>
      <c r="V297" s="8"/>
      <c r="W297" s="8"/>
      <c r="X297" s="8"/>
      <c r="Y297" s="8"/>
      <c r="BZ297"/>
      <c r="CA297"/>
      <c r="CB297"/>
    </row>
    <row r="298" spans="1:80" s="1" customFormat="1" x14ac:dyDescent="0.25">
      <c r="A298" s="6" t="s">
        <v>9</v>
      </c>
      <c r="B298" s="4">
        <v>636</v>
      </c>
      <c r="C298" s="31">
        <v>0.21069182389937108</v>
      </c>
      <c r="D298" s="31">
        <v>0.67138364779874216</v>
      </c>
      <c r="E298" s="31">
        <v>0.11792452830188679</v>
      </c>
      <c r="F298" s="32"/>
      <c r="G298" s="32"/>
      <c r="H298" s="32"/>
      <c r="I298" s="32"/>
      <c r="J298" s="32"/>
      <c r="K298" s="32"/>
      <c r="L298" s="32"/>
      <c r="M298" s="32"/>
      <c r="N298" s="32"/>
      <c r="O298" s="32"/>
      <c r="P298" s="32"/>
      <c r="Q298" s="32"/>
      <c r="R298" s="32"/>
      <c r="S298" s="32"/>
      <c r="T298" s="8"/>
      <c r="U298" s="8"/>
      <c r="V298" s="8"/>
      <c r="W298" s="8"/>
      <c r="X298" s="8"/>
      <c r="Y298" s="8"/>
      <c r="BZ298"/>
      <c r="CA298"/>
      <c r="CB298"/>
    </row>
    <row r="299" spans="1:80" s="1" customFormat="1" x14ac:dyDescent="0.25">
      <c r="A299" s="6" t="s">
        <v>10</v>
      </c>
      <c r="B299" s="4">
        <v>385</v>
      </c>
      <c r="C299" s="31">
        <v>0.16623376623376623</v>
      </c>
      <c r="D299" s="31">
        <v>0.67532467532467533</v>
      </c>
      <c r="E299" s="31">
        <v>0.15844155844155844</v>
      </c>
      <c r="F299" s="32"/>
      <c r="G299" s="32"/>
      <c r="H299" s="32"/>
      <c r="I299" s="32"/>
      <c r="J299" s="32"/>
      <c r="K299" s="32"/>
      <c r="L299" s="32"/>
      <c r="M299" s="32"/>
      <c r="N299" s="32"/>
      <c r="O299" s="32"/>
      <c r="P299" s="32"/>
      <c r="Q299" s="32"/>
      <c r="R299" s="32"/>
      <c r="S299" s="32"/>
      <c r="T299" s="8"/>
      <c r="U299" s="8"/>
      <c r="V299" s="8"/>
      <c r="W299" s="8"/>
      <c r="X299" s="8"/>
      <c r="Y299" s="8"/>
      <c r="BZ299"/>
      <c r="CA299"/>
      <c r="CB299"/>
    </row>
    <row r="300" spans="1:80" s="1" customFormat="1" x14ac:dyDescent="0.25">
      <c r="A300" s="6" t="s">
        <v>11</v>
      </c>
      <c r="B300" s="4">
        <v>729</v>
      </c>
      <c r="C300" s="31">
        <v>0.24554183813443073</v>
      </c>
      <c r="D300" s="31">
        <v>0.66255144032921809</v>
      </c>
      <c r="E300" s="31">
        <v>9.1906721536351169E-2</v>
      </c>
      <c r="F300" s="32"/>
      <c r="G300" s="32"/>
      <c r="H300" s="32"/>
      <c r="I300" s="32"/>
      <c r="J300" s="32"/>
      <c r="K300" s="32"/>
      <c r="L300" s="32"/>
      <c r="M300" s="32"/>
      <c r="N300" s="32"/>
      <c r="O300" s="32"/>
      <c r="P300" s="32"/>
      <c r="Q300" s="32"/>
      <c r="R300" s="32"/>
      <c r="S300" s="32"/>
      <c r="T300" s="8"/>
      <c r="U300" s="8"/>
      <c r="V300" s="8"/>
      <c r="W300" s="8"/>
      <c r="X300" s="8"/>
      <c r="Y300" s="8"/>
      <c r="BZ300"/>
      <c r="CA300"/>
      <c r="CB300"/>
    </row>
    <row r="301" spans="1:80" s="1" customFormat="1" x14ac:dyDescent="0.25">
      <c r="A301" s="6" t="s">
        <v>12</v>
      </c>
      <c r="B301" s="4">
        <v>250</v>
      </c>
      <c r="C301" s="31">
        <v>0.26</v>
      </c>
      <c r="D301" s="31">
        <v>0.61199999999999999</v>
      </c>
      <c r="E301" s="31">
        <v>0.128</v>
      </c>
      <c r="F301" s="32"/>
      <c r="G301" s="32"/>
      <c r="H301" s="32"/>
      <c r="I301" s="32"/>
      <c r="J301" s="32"/>
      <c r="K301" s="32"/>
      <c r="L301" s="32"/>
      <c r="M301" s="32"/>
      <c r="N301" s="32"/>
      <c r="O301" s="32"/>
      <c r="P301" s="32"/>
      <c r="Q301" s="32"/>
      <c r="R301" s="32"/>
      <c r="S301" s="32"/>
      <c r="T301" s="8"/>
      <c r="U301" s="8"/>
      <c r="V301" s="8"/>
      <c r="W301" s="8"/>
      <c r="X301" s="8"/>
      <c r="Y301" s="8"/>
      <c r="BZ301"/>
      <c r="CA301"/>
      <c r="CB301"/>
    </row>
    <row r="302" spans="1:80" s="1" customFormat="1" x14ac:dyDescent="0.25">
      <c r="A302" s="6" t="s">
        <v>13</v>
      </c>
      <c r="B302" s="4">
        <v>362</v>
      </c>
      <c r="C302" s="31">
        <v>0.18508287292817679</v>
      </c>
      <c r="D302" s="31">
        <v>0.72651933701657456</v>
      </c>
      <c r="E302" s="31">
        <v>8.8397790055248615E-2</v>
      </c>
      <c r="F302" s="32"/>
      <c r="G302" s="32"/>
      <c r="H302" s="32"/>
      <c r="I302" s="32"/>
      <c r="J302" s="32"/>
      <c r="K302" s="32"/>
      <c r="L302" s="32"/>
      <c r="M302" s="32"/>
      <c r="N302" s="32"/>
      <c r="O302" s="32"/>
      <c r="P302" s="32"/>
      <c r="Q302" s="32"/>
      <c r="R302" s="32"/>
      <c r="S302" s="32"/>
      <c r="T302" s="8"/>
      <c r="U302" s="8"/>
      <c r="V302" s="8"/>
      <c r="W302" s="8"/>
      <c r="X302" s="8"/>
      <c r="Y302" s="8"/>
      <c r="BZ302"/>
      <c r="CA302"/>
      <c r="CB302"/>
    </row>
    <row r="303" spans="1:80" s="1" customFormat="1" x14ac:dyDescent="0.25">
      <c r="B303" s="7"/>
      <c r="C303" s="32"/>
      <c r="D303" s="32"/>
      <c r="E303" s="32"/>
      <c r="F303" s="32"/>
      <c r="G303" s="32"/>
      <c r="H303" s="32"/>
      <c r="I303" s="32"/>
      <c r="J303" s="32"/>
      <c r="K303" s="32"/>
      <c r="L303" s="32"/>
      <c r="M303" s="32"/>
      <c r="N303" s="32"/>
      <c r="O303" s="32"/>
      <c r="P303" s="32"/>
      <c r="Q303" s="32"/>
      <c r="R303" s="32"/>
      <c r="S303" s="32"/>
      <c r="T303" s="8"/>
      <c r="U303" s="8"/>
      <c r="V303" s="8"/>
      <c r="W303" s="8"/>
      <c r="X303" s="8"/>
      <c r="Y303" s="8"/>
      <c r="BZ303"/>
      <c r="CA303"/>
      <c r="CB303"/>
    </row>
    <row r="304" spans="1:80" s="1" customFormat="1" x14ac:dyDescent="0.25">
      <c r="C304" s="22"/>
      <c r="D304" s="22"/>
      <c r="E304" s="22"/>
      <c r="F304" s="22"/>
      <c r="G304" s="22"/>
      <c r="H304" s="22"/>
      <c r="I304" s="22"/>
      <c r="J304" s="22"/>
      <c r="K304" s="22"/>
      <c r="L304" s="22"/>
      <c r="M304" s="22"/>
      <c r="N304" s="22"/>
      <c r="O304" s="22"/>
      <c r="P304" s="22"/>
      <c r="Q304" s="22"/>
      <c r="R304" s="22"/>
      <c r="S304" s="22"/>
      <c r="BZ304"/>
      <c r="CA304"/>
      <c r="CB304"/>
    </row>
    <row r="305" spans="1:80" s="1" customFormat="1" x14ac:dyDescent="0.25">
      <c r="A305" s="1" t="s">
        <v>180</v>
      </c>
      <c r="C305" s="22"/>
      <c r="D305" s="22"/>
      <c r="E305" s="22"/>
      <c r="F305" s="22"/>
      <c r="G305" s="22"/>
      <c r="H305" s="22"/>
      <c r="I305" s="22"/>
      <c r="J305" s="22"/>
      <c r="K305" s="22"/>
      <c r="L305" s="22"/>
      <c r="M305" s="22"/>
      <c r="N305" s="22"/>
      <c r="O305" s="22"/>
      <c r="P305" s="22"/>
      <c r="Q305" s="22"/>
      <c r="R305" s="22"/>
      <c r="S305" s="22"/>
      <c r="BZ305"/>
      <c r="CA305"/>
      <c r="CB305"/>
    </row>
    <row r="306" spans="1:80" s="1" customFormat="1" x14ac:dyDescent="0.25">
      <c r="C306" s="22"/>
      <c r="D306" s="22"/>
      <c r="E306" s="22"/>
      <c r="F306" s="22"/>
      <c r="G306" s="22"/>
      <c r="H306" s="22"/>
      <c r="I306" s="22"/>
      <c r="J306" s="22"/>
      <c r="K306" s="22"/>
      <c r="L306" s="22"/>
      <c r="M306" s="22"/>
      <c r="N306" s="22"/>
      <c r="O306" s="22"/>
      <c r="P306" s="22"/>
      <c r="Q306" s="22"/>
      <c r="R306" s="22"/>
      <c r="S306" s="22"/>
      <c r="BZ306"/>
      <c r="CA306"/>
      <c r="CB306"/>
    </row>
    <row r="307" spans="1:80" s="1" customFormat="1" x14ac:dyDescent="0.25">
      <c r="A307" s="2" t="s">
        <v>0</v>
      </c>
      <c r="B307" s="2" t="s">
        <v>1</v>
      </c>
      <c r="C307" s="10" t="s">
        <v>181</v>
      </c>
      <c r="D307" s="10" t="s">
        <v>182</v>
      </c>
      <c r="E307" s="10" t="s">
        <v>183</v>
      </c>
      <c r="F307" s="10" t="s">
        <v>184</v>
      </c>
      <c r="G307" s="10" t="s">
        <v>185</v>
      </c>
      <c r="H307" s="30"/>
      <c r="I307" s="30"/>
      <c r="J307" s="30"/>
      <c r="K307" s="30"/>
      <c r="L307" s="30"/>
      <c r="M307" s="30"/>
      <c r="N307" s="30"/>
      <c r="O307" s="30"/>
      <c r="P307" s="30"/>
      <c r="Q307" s="30"/>
      <c r="R307" s="30"/>
      <c r="S307" s="30"/>
      <c r="T307" s="9"/>
      <c r="U307" s="9"/>
      <c r="V307" s="9"/>
      <c r="W307" s="9"/>
      <c r="X307" s="9"/>
      <c r="Y307" s="9"/>
      <c r="BZ307"/>
      <c r="CA307"/>
      <c r="CB307"/>
    </row>
    <row r="308" spans="1:80" s="1" customFormat="1" x14ac:dyDescent="0.25">
      <c r="A308" s="3" t="s">
        <v>2</v>
      </c>
      <c r="B308" s="4">
        <v>3362</v>
      </c>
      <c r="C308" s="31">
        <v>1.6656751933372991E-2</v>
      </c>
      <c r="D308" s="31">
        <v>5.6811421772754313E-2</v>
      </c>
      <c r="E308" s="31">
        <v>0.34533016061867938</v>
      </c>
      <c r="F308" s="31">
        <v>0.48780487804878048</v>
      </c>
      <c r="G308" s="31">
        <v>9.3396787626412847E-2</v>
      </c>
      <c r="H308" s="32"/>
      <c r="I308" s="32"/>
      <c r="J308" s="32"/>
      <c r="K308" s="32"/>
      <c r="L308" s="32"/>
      <c r="M308" s="32"/>
      <c r="N308" s="32"/>
      <c r="O308" s="32"/>
      <c r="P308" s="32"/>
      <c r="Q308" s="32"/>
      <c r="R308" s="32"/>
      <c r="S308" s="32"/>
      <c r="T308" s="8"/>
      <c r="U308" s="8"/>
      <c r="V308" s="8"/>
      <c r="W308" s="8"/>
      <c r="X308" s="8"/>
      <c r="Y308" s="8"/>
      <c r="BZ308"/>
      <c r="CA308"/>
      <c r="CB308"/>
    </row>
    <row r="309" spans="1:80" s="1" customFormat="1" x14ac:dyDescent="0.25">
      <c r="A309" s="6" t="s">
        <v>3</v>
      </c>
      <c r="B309" s="4">
        <v>1151</v>
      </c>
      <c r="C309" s="31">
        <v>1.4769765421372719E-2</v>
      </c>
      <c r="D309" s="31">
        <v>4.9522154648132061E-2</v>
      </c>
      <c r="E309" s="31">
        <v>0.32667245873153777</v>
      </c>
      <c r="F309" s="31">
        <v>0.51086012163336225</v>
      </c>
      <c r="G309" s="31">
        <v>9.817549956559514E-2</v>
      </c>
      <c r="H309" s="32"/>
      <c r="I309" s="32"/>
      <c r="J309" s="32"/>
      <c r="K309" s="32"/>
      <c r="L309" s="32"/>
      <c r="M309" s="32"/>
      <c r="N309" s="32"/>
      <c r="O309" s="32"/>
      <c r="P309" s="32"/>
      <c r="Q309" s="32"/>
      <c r="R309" s="32"/>
      <c r="S309" s="32"/>
      <c r="T309" s="8"/>
      <c r="U309" s="8"/>
      <c r="V309" s="8"/>
      <c r="W309" s="8"/>
      <c r="X309" s="8"/>
      <c r="Y309" s="8"/>
      <c r="BZ309"/>
      <c r="CA309"/>
      <c r="CB309"/>
    </row>
    <row r="310" spans="1:80" s="1" customFormat="1" x14ac:dyDescent="0.25">
      <c r="A310" s="6" t="s">
        <v>4</v>
      </c>
      <c r="B310" s="4">
        <v>588</v>
      </c>
      <c r="C310" s="31">
        <v>2.2108843537414966E-2</v>
      </c>
      <c r="D310" s="31">
        <v>7.4829931972789115E-2</v>
      </c>
      <c r="E310" s="31">
        <v>0.3401360544217687</v>
      </c>
      <c r="F310" s="31">
        <v>0.45748299319727892</v>
      </c>
      <c r="G310" s="31">
        <v>0.10544217687074831</v>
      </c>
      <c r="H310" s="32"/>
      <c r="I310" s="32"/>
      <c r="J310" s="32"/>
      <c r="K310" s="32"/>
      <c r="L310" s="32"/>
      <c r="M310" s="32"/>
      <c r="N310" s="32"/>
      <c r="O310" s="32"/>
      <c r="P310" s="32"/>
      <c r="Q310" s="32"/>
      <c r="R310" s="32"/>
      <c r="S310" s="32"/>
      <c r="T310" s="8"/>
      <c r="U310" s="8"/>
      <c r="V310" s="8"/>
      <c r="W310" s="8"/>
      <c r="X310" s="8"/>
      <c r="Y310" s="8"/>
      <c r="BZ310"/>
      <c r="CA310"/>
      <c r="CB310"/>
    </row>
    <row r="311" spans="1:80" s="1" customFormat="1" x14ac:dyDescent="0.25">
      <c r="A311" s="6" t="s">
        <v>5</v>
      </c>
      <c r="B311" s="4">
        <v>695</v>
      </c>
      <c r="C311" s="31">
        <v>2.302158273381295E-2</v>
      </c>
      <c r="D311" s="31">
        <v>6.3309352517985612E-2</v>
      </c>
      <c r="E311" s="31">
        <v>0.37266187050359711</v>
      </c>
      <c r="F311" s="31">
        <v>0.46330935251798561</v>
      </c>
      <c r="G311" s="31">
        <v>7.7697841726618699E-2</v>
      </c>
      <c r="H311" s="32"/>
      <c r="I311" s="32"/>
      <c r="J311" s="32"/>
      <c r="K311" s="32"/>
      <c r="L311" s="32"/>
      <c r="M311" s="32"/>
      <c r="N311" s="32"/>
      <c r="O311" s="32"/>
      <c r="P311" s="32"/>
      <c r="Q311" s="32"/>
      <c r="R311" s="32"/>
      <c r="S311" s="32"/>
      <c r="T311" s="8"/>
      <c r="U311" s="8"/>
      <c r="V311" s="8"/>
      <c r="W311" s="8"/>
      <c r="X311" s="8"/>
      <c r="Y311" s="8"/>
      <c r="BZ311"/>
      <c r="CA311"/>
      <c r="CB311"/>
    </row>
    <row r="312" spans="1:80" s="1" customFormat="1" x14ac:dyDescent="0.25">
      <c r="A312" s="6" t="s">
        <v>6</v>
      </c>
      <c r="B312" s="4">
        <v>377</v>
      </c>
      <c r="C312" s="31">
        <v>1.3262599469496022E-2</v>
      </c>
      <c r="D312" s="31">
        <v>4.7745358090185673E-2</v>
      </c>
      <c r="E312" s="31">
        <v>0.34748010610079577</v>
      </c>
      <c r="F312" s="31">
        <v>0.49867374005305037</v>
      </c>
      <c r="G312" s="31">
        <v>9.2838196286472149E-2</v>
      </c>
      <c r="H312" s="32"/>
      <c r="I312" s="32"/>
      <c r="J312" s="32"/>
      <c r="K312" s="32"/>
      <c r="L312" s="32"/>
      <c r="M312" s="32"/>
      <c r="N312" s="32"/>
      <c r="O312" s="32"/>
      <c r="P312" s="32"/>
      <c r="Q312" s="32"/>
      <c r="R312" s="32"/>
      <c r="S312" s="32"/>
      <c r="T312" s="8"/>
      <c r="U312" s="8"/>
      <c r="V312" s="8"/>
      <c r="W312" s="8"/>
      <c r="X312" s="8"/>
      <c r="Y312" s="8"/>
      <c r="BZ312"/>
      <c r="CA312"/>
      <c r="CB312"/>
    </row>
    <row r="313" spans="1:80" s="1" customFormat="1" x14ac:dyDescent="0.25">
      <c r="A313" s="6" t="s">
        <v>7</v>
      </c>
      <c r="B313" s="4">
        <v>551</v>
      </c>
      <c r="C313" s="31">
        <v>9.0744101633393835E-3</v>
      </c>
      <c r="D313" s="31">
        <v>5.0816696914700546E-2</v>
      </c>
      <c r="E313" s="31">
        <v>0.35390199637023595</v>
      </c>
      <c r="F313" s="31">
        <v>0.49546279491833028</v>
      </c>
      <c r="G313" s="31">
        <v>9.0744101633393831E-2</v>
      </c>
      <c r="H313" s="32"/>
      <c r="I313" s="32"/>
      <c r="J313" s="32"/>
      <c r="K313" s="32"/>
      <c r="L313" s="32"/>
      <c r="M313" s="32"/>
      <c r="N313" s="32"/>
      <c r="O313" s="32"/>
      <c r="P313" s="32"/>
      <c r="Q313" s="32"/>
      <c r="R313" s="32"/>
      <c r="S313" s="32"/>
      <c r="T313" s="8"/>
      <c r="U313" s="8"/>
      <c r="V313" s="8"/>
      <c r="W313" s="8"/>
      <c r="X313" s="8"/>
      <c r="Y313" s="8"/>
      <c r="BZ313"/>
      <c r="CA313"/>
      <c r="CB313"/>
    </row>
    <row r="314" spans="1:80" s="1" customFormat="1" x14ac:dyDescent="0.25">
      <c r="A314" s="6" t="s">
        <v>8</v>
      </c>
      <c r="B314" s="4">
        <v>1989</v>
      </c>
      <c r="C314" s="31">
        <v>1.4580191050779286E-2</v>
      </c>
      <c r="D314" s="31">
        <v>5.4801407742584213E-2</v>
      </c>
      <c r="E314" s="31">
        <v>0.34188034188034189</v>
      </c>
      <c r="F314" s="31">
        <v>0.49522373051784818</v>
      </c>
      <c r="G314" s="31">
        <v>9.3514328808446456E-2</v>
      </c>
      <c r="H314" s="32"/>
      <c r="I314" s="32"/>
      <c r="J314" s="32"/>
      <c r="K314" s="32"/>
      <c r="L314" s="32"/>
      <c r="M314" s="32"/>
      <c r="N314" s="32"/>
      <c r="O314" s="32"/>
      <c r="P314" s="32"/>
      <c r="Q314" s="32"/>
      <c r="R314" s="32"/>
      <c r="S314" s="32"/>
      <c r="T314" s="8"/>
      <c r="U314" s="8"/>
      <c r="V314" s="8"/>
      <c r="W314" s="8"/>
      <c r="X314" s="8"/>
      <c r="Y314" s="8"/>
      <c r="BZ314"/>
      <c r="CA314"/>
      <c r="CB314"/>
    </row>
    <row r="315" spans="1:80" s="1" customFormat="1" x14ac:dyDescent="0.25">
      <c r="A315" s="6" t="s">
        <v>9</v>
      </c>
      <c r="B315" s="4">
        <v>1309</v>
      </c>
      <c r="C315" s="31">
        <v>2.0626432391138275E-2</v>
      </c>
      <c r="D315" s="31">
        <v>6.1879297173414824E-2</v>
      </c>
      <c r="E315" s="31">
        <v>0.34071810542398778</v>
      </c>
      <c r="F315" s="31">
        <v>0.48510313216195572</v>
      </c>
      <c r="G315" s="31">
        <v>9.1673032849503441E-2</v>
      </c>
      <c r="H315" s="32"/>
      <c r="I315" s="32"/>
      <c r="J315" s="32"/>
      <c r="K315" s="32"/>
      <c r="L315" s="32"/>
      <c r="M315" s="32"/>
      <c r="N315" s="32"/>
      <c r="O315" s="32"/>
      <c r="P315" s="32"/>
      <c r="Q315" s="32"/>
      <c r="R315" s="32"/>
      <c r="S315" s="32"/>
      <c r="T315" s="8"/>
      <c r="U315" s="8"/>
      <c r="V315" s="8"/>
      <c r="W315" s="8"/>
      <c r="X315" s="8"/>
      <c r="Y315" s="8"/>
      <c r="BZ315"/>
      <c r="CA315"/>
      <c r="CB315"/>
    </row>
    <row r="316" spans="1:80" s="1" customFormat="1" x14ac:dyDescent="0.25">
      <c r="A316" s="6" t="s">
        <v>10</v>
      </c>
      <c r="B316" s="4">
        <v>925</v>
      </c>
      <c r="C316" s="31">
        <v>1.7297297297297298E-2</v>
      </c>
      <c r="D316" s="31">
        <v>5.5135135135135134E-2</v>
      </c>
      <c r="E316" s="31">
        <v>0.31675675675675674</v>
      </c>
      <c r="F316" s="31">
        <v>0.48</v>
      </c>
      <c r="G316" s="31">
        <v>0.13081081081081081</v>
      </c>
      <c r="H316" s="32"/>
      <c r="I316" s="32"/>
      <c r="J316" s="32"/>
      <c r="K316" s="32"/>
      <c r="L316" s="32"/>
      <c r="M316" s="32"/>
      <c r="N316" s="32"/>
      <c r="O316" s="32"/>
      <c r="P316" s="32"/>
      <c r="Q316" s="32"/>
      <c r="R316" s="32"/>
      <c r="S316" s="32"/>
      <c r="T316" s="8"/>
      <c r="U316" s="8"/>
      <c r="V316" s="8"/>
      <c r="W316" s="8"/>
      <c r="X316" s="8"/>
      <c r="Y316" s="8"/>
      <c r="BZ316"/>
      <c r="CA316"/>
      <c r="CB316"/>
    </row>
    <row r="317" spans="1:80" s="1" customFormat="1" x14ac:dyDescent="0.25">
      <c r="A317" s="6" t="s">
        <v>11</v>
      </c>
      <c r="B317" s="4">
        <v>1306</v>
      </c>
      <c r="C317" s="31">
        <v>2.0673813169984685E-2</v>
      </c>
      <c r="D317" s="31">
        <v>6.2021439509954056E-2</v>
      </c>
      <c r="E317" s="31">
        <v>0.35375191424196017</v>
      </c>
      <c r="F317" s="31">
        <v>0.48162327718223585</v>
      </c>
      <c r="G317" s="31">
        <v>8.1929555895865244E-2</v>
      </c>
      <c r="H317" s="32"/>
      <c r="I317" s="32"/>
      <c r="J317" s="32"/>
      <c r="K317" s="32"/>
      <c r="L317" s="32"/>
      <c r="M317" s="32"/>
      <c r="N317" s="32"/>
      <c r="O317" s="32"/>
      <c r="P317" s="32"/>
      <c r="Q317" s="32"/>
      <c r="R317" s="32"/>
      <c r="S317" s="32"/>
      <c r="T317" s="8"/>
      <c r="U317" s="8"/>
      <c r="V317" s="8"/>
      <c r="W317" s="8"/>
      <c r="X317" s="8"/>
      <c r="Y317" s="8"/>
      <c r="BZ317"/>
      <c r="CA317"/>
      <c r="CB317"/>
    </row>
    <row r="318" spans="1:80" s="1" customFormat="1" x14ac:dyDescent="0.25">
      <c r="A318" s="6" t="s">
        <v>12</v>
      </c>
      <c r="B318" s="4">
        <v>412</v>
      </c>
      <c r="C318" s="31">
        <v>1.4563106796116505E-2</v>
      </c>
      <c r="D318" s="31">
        <v>5.5825242718446605E-2</v>
      </c>
      <c r="E318" s="31">
        <v>0.36650485436893204</v>
      </c>
      <c r="F318" s="31">
        <v>0.47572815533980584</v>
      </c>
      <c r="G318" s="31">
        <v>8.7378640776699032E-2</v>
      </c>
      <c r="H318" s="32"/>
      <c r="I318" s="32"/>
      <c r="J318" s="32"/>
      <c r="K318" s="32"/>
      <c r="L318" s="32"/>
      <c r="M318" s="32"/>
      <c r="N318" s="32"/>
      <c r="O318" s="32"/>
      <c r="P318" s="32"/>
      <c r="Q318" s="32"/>
      <c r="R318" s="32"/>
      <c r="S318" s="32"/>
      <c r="T318" s="8"/>
      <c r="U318" s="8"/>
      <c r="V318" s="8"/>
      <c r="W318" s="8"/>
      <c r="X318" s="8"/>
      <c r="Y318" s="8"/>
      <c r="BZ318"/>
      <c r="CA318"/>
      <c r="CB318"/>
    </row>
    <row r="319" spans="1:80" s="1" customFormat="1" x14ac:dyDescent="0.25">
      <c r="A319" s="6" t="s">
        <v>13</v>
      </c>
      <c r="B319" s="4">
        <v>602</v>
      </c>
      <c r="C319" s="31">
        <v>1.1627906976744186E-2</v>
      </c>
      <c r="D319" s="31">
        <v>4.1528239202657809E-2</v>
      </c>
      <c r="E319" s="31">
        <v>0.35548172757475083</v>
      </c>
      <c r="F319" s="31">
        <v>0.52325581395348841</v>
      </c>
      <c r="G319" s="31">
        <v>6.8106312292358806E-2</v>
      </c>
      <c r="H319" s="32"/>
      <c r="I319" s="32"/>
      <c r="J319" s="32"/>
      <c r="K319" s="32"/>
      <c r="L319" s="32"/>
      <c r="M319" s="32"/>
      <c r="N319" s="32"/>
      <c r="O319" s="32"/>
      <c r="P319" s="32"/>
      <c r="Q319" s="32"/>
      <c r="R319" s="32"/>
      <c r="S319" s="32"/>
      <c r="T319" s="8"/>
      <c r="U319" s="8"/>
      <c r="V319" s="8"/>
      <c r="W319" s="8"/>
      <c r="X319" s="8"/>
      <c r="Y319" s="8"/>
      <c r="BZ319"/>
      <c r="CA319"/>
      <c r="CB319"/>
    </row>
    <row r="320" spans="1:80" s="1" customFormat="1" x14ac:dyDescent="0.25">
      <c r="B320" s="7"/>
      <c r="C320" s="32"/>
      <c r="D320" s="32"/>
      <c r="E320" s="32"/>
      <c r="F320" s="32"/>
      <c r="G320" s="32"/>
      <c r="H320" s="32"/>
      <c r="I320" s="32"/>
      <c r="J320" s="32"/>
      <c r="K320" s="32"/>
      <c r="L320" s="32"/>
      <c r="M320" s="32"/>
      <c r="N320" s="32"/>
      <c r="O320" s="32"/>
      <c r="P320" s="32"/>
      <c r="Q320" s="32"/>
      <c r="R320" s="32"/>
      <c r="S320" s="32"/>
      <c r="T320" s="8"/>
      <c r="U320" s="8"/>
      <c r="V320" s="8"/>
      <c r="W320" s="8"/>
      <c r="X320" s="8"/>
      <c r="Y320" s="8"/>
      <c r="BZ320"/>
      <c r="CA320"/>
      <c r="CB320"/>
    </row>
    <row r="321" spans="1:80" s="1" customFormat="1" x14ac:dyDescent="0.25">
      <c r="C321" s="22"/>
      <c r="D321" s="22"/>
      <c r="E321" s="22"/>
      <c r="F321" s="22"/>
      <c r="G321" s="22"/>
      <c r="H321" s="22"/>
      <c r="I321" s="22"/>
      <c r="J321" s="22"/>
      <c r="K321" s="22"/>
      <c r="L321" s="22"/>
      <c r="M321" s="22"/>
      <c r="N321" s="22"/>
      <c r="O321" s="22"/>
      <c r="P321" s="22"/>
      <c r="Q321" s="22"/>
      <c r="R321" s="22"/>
      <c r="S321" s="22"/>
      <c r="BZ321"/>
      <c r="CA321"/>
      <c r="CB321"/>
    </row>
    <row r="322" spans="1:80" s="1" customFormat="1" x14ac:dyDescent="0.25">
      <c r="A322" s="1" t="s">
        <v>186</v>
      </c>
      <c r="C322" s="22"/>
      <c r="D322" s="22"/>
      <c r="E322" s="22"/>
      <c r="F322" s="22"/>
      <c r="G322" s="22"/>
      <c r="H322" s="22"/>
      <c r="I322" s="22"/>
      <c r="J322" s="22"/>
      <c r="K322" s="22"/>
      <c r="L322" s="22"/>
      <c r="M322" s="22"/>
      <c r="N322" s="22"/>
      <c r="O322" s="22"/>
      <c r="P322" s="22"/>
      <c r="Q322" s="22"/>
      <c r="R322" s="22"/>
      <c r="S322" s="22"/>
      <c r="BZ322"/>
      <c r="CA322"/>
      <c r="CB322"/>
    </row>
    <row r="323" spans="1:80" s="1" customFormat="1" x14ac:dyDescent="0.25">
      <c r="C323" s="22"/>
      <c r="D323" s="22"/>
      <c r="E323" s="22"/>
      <c r="F323" s="22"/>
      <c r="G323" s="22"/>
      <c r="H323" s="22"/>
      <c r="I323" s="22"/>
      <c r="J323" s="22"/>
      <c r="K323" s="22"/>
      <c r="L323" s="22"/>
      <c r="M323" s="22"/>
      <c r="N323" s="22"/>
      <c r="O323" s="22"/>
      <c r="P323" s="22"/>
      <c r="Q323" s="22"/>
      <c r="R323" s="22"/>
      <c r="S323" s="22"/>
      <c r="BZ323"/>
      <c r="CA323"/>
      <c r="CB323"/>
    </row>
    <row r="324" spans="1:80" s="1" customFormat="1" ht="30" x14ac:dyDescent="0.25">
      <c r="A324" s="2" t="s">
        <v>0</v>
      </c>
      <c r="B324" s="2" t="s">
        <v>1</v>
      </c>
      <c r="C324" s="10" t="s">
        <v>187</v>
      </c>
      <c r="D324" s="10" t="s">
        <v>188</v>
      </c>
      <c r="E324" s="10" t="s">
        <v>189</v>
      </c>
      <c r="F324" s="10" t="s">
        <v>190</v>
      </c>
      <c r="G324" s="30"/>
      <c r="H324" s="30"/>
      <c r="I324" s="30"/>
      <c r="J324" s="30"/>
      <c r="K324" s="30"/>
      <c r="L324" s="30"/>
      <c r="M324" s="30"/>
      <c r="N324" s="30"/>
      <c r="O324" s="30"/>
      <c r="P324" s="30"/>
      <c r="Q324" s="30"/>
      <c r="R324" s="30"/>
      <c r="S324" s="30"/>
      <c r="T324" s="9"/>
      <c r="U324" s="9"/>
      <c r="V324" s="9"/>
      <c r="W324" s="9"/>
      <c r="X324" s="9"/>
      <c r="Y324" s="9"/>
      <c r="BZ324"/>
      <c r="CA324"/>
      <c r="CB324"/>
    </row>
    <row r="325" spans="1:80" s="1" customFormat="1" x14ac:dyDescent="0.25">
      <c r="A325" s="3" t="s">
        <v>2</v>
      </c>
      <c r="B325" s="4">
        <v>3296</v>
      </c>
      <c r="C325" s="31">
        <v>8.555825242718447E-2</v>
      </c>
      <c r="D325" s="31">
        <v>0.57402912621359226</v>
      </c>
      <c r="E325" s="31">
        <v>0.1629247572815534</v>
      </c>
      <c r="F325" s="31">
        <v>0.17748786407766989</v>
      </c>
      <c r="G325" s="32"/>
      <c r="H325" s="32"/>
      <c r="I325" s="32"/>
      <c r="J325" s="32"/>
      <c r="K325" s="32"/>
      <c r="L325" s="32"/>
      <c r="M325" s="32"/>
      <c r="N325" s="32"/>
      <c r="O325" s="32"/>
      <c r="P325" s="32"/>
      <c r="Q325" s="32"/>
      <c r="R325" s="32"/>
      <c r="S325" s="32"/>
      <c r="T325" s="8"/>
      <c r="U325" s="8"/>
      <c r="V325" s="8"/>
      <c r="W325" s="8"/>
      <c r="X325" s="8"/>
      <c r="Y325" s="8"/>
      <c r="BZ325"/>
      <c r="CA325"/>
      <c r="CB325"/>
    </row>
    <row r="326" spans="1:80" s="1" customFormat="1" x14ac:dyDescent="0.25">
      <c r="A326" s="6" t="s">
        <v>3</v>
      </c>
      <c r="B326" s="4">
        <v>1141</v>
      </c>
      <c r="C326" s="31">
        <v>7.9754601226993863E-2</v>
      </c>
      <c r="D326" s="31">
        <v>0.59684487291849253</v>
      </c>
      <c r="E326" s="31">
        <v>0.14285714285714285</v>
      </c>
      <c r="F326" s="31">
        <v>0.18054338299737072</v>
      </c>
      <c r="G326" s="32"/>
      <c r="H326" s="32"/>
      <c r="I326" s="32"/>
      <c r="J326" s="32"/>
      <c r="K326" s="32"/>
      <c r="L326" s="32"/>
      <c r="M326" s="32"/>
      <c r="N326" s="32"/>
      <c r="O326" s="32"/>
      <c r="P326" s="32"/>
      <c r="Q326" s="32"/>
      <c r="R326" s="32"/>
      <c r="S326" s="32"/>
      <c r="T326" s="8"/>
      <c r="U326" s="8"/>
      <c r="V326" s="8"/>
      <c r="W326" s="8"/>
      <c r="X326" s="8"/>
      <c r="Y326" s="8"/>
      <c r="BZ326"/>
      <c r="CA326"/>
      <c r="CB326"/>
    </row>
    <row r="327" spans="1:80" s="1" customFormat="1" x14ac:dyDescent="0.25">
      <c r="A327" s="6" t="s">
        <v>4</v>
      </c>
      <c r="B327" s="4">
        <v>578</v>
      </c>
      <c r="C327" s="31">
        <v>8.9965397923875437E-2</v>
      </c>
      <c r="D327" s="31">
        <v>0.56747404844290661</v>
      </c>
      <c r="E327" s="31">
        <v>0.16435986159169549</v>
      </c>
      <c r="F327" s="31">
        <v>0.1782006920415225</v>
      </c>
      <c r="G327" s="32"/>
      <c r="H327" s="32"/>
      <c r="I327" s="32"/>
      <c r="J327" s="32"/>
      <c r="K327" s="32"/>
      <c r="L327" s="32"/>
      <c r="M327" s="32"/>
      <c r="N327" s="32"/>
      <c r="O327" s="32"/>
      <c r="P327" s="32"/>
      <c r="Q327" s="32"/>
      <c r="R327" s="32"/>
      <c r="S327" s="32"/>
      <c r="T327" s="8"/>
      <c r="U327" s="8"/>
      <c r="V327" s="8"/>
      <c r="W327" s="8"/>
      <c r="X327" s="8"/>
      <c r="Y327" s="8"/>
      <c r="BZ327"/>
      <c r="CA327"/>
      <c r="CB327"/>
    </row>
    <row r="328" spans="1:80" s="1" customFormat="1" x14ac:dyDescent="0.25">
      <c r="A328" s="6" t="s">
        <v>5</v>
      </c>
      <c r="B328" s="4">
        <v>681</v>
      </c>
      <c r="C328" s="31">
        <v>9.3979441997063137E-2</v>
      </c>
      <c r="D328" s="31">
        <v>0.54919236417033779</v>
      </c>
      <c r="E328" s="31">
        <v>0.1776798825256975</v>
      </c>
      <c r="F328" s="31">
        <v>0.17914831130690162</v>
      </c>
      <c r="G328" s="32"/>
      <c r="H328" s="32"/>
      <c r="I328" s="32"/>
      <c r="J328" s="32"/>
      <c r="K328" s="32"/>
      <c r="L328" s="32"/>
      <c r="M328" s="32"/>
      <c r="N328" s="32"/>
      <c r="O328" s="32"/>
      <c r="P328" s="32"/>
      <c r="Q328" s="32"/>
      <c r="R328" s="32"/>
      <c r="S328" s="32"/>
      <c r="T328" s="8"/>
      <c r="U328" s="8"/>
      <c r="V328" s="8"/>
      <c r="W328" s="8"/>
      <c r="X328" s="8"/>
      <c r="Y328" s="8"/>
      <c r="BZ328"/>
      <c r="CA328"/>
      <c r="CB328"/>
    </row>
    <row r="329" spans="1:80" s="1" customFormat="1" x14ac:dyDescent="0.25">
      <c r="A329" s="6" t="s">
        <v>6</v>
      </c>
      <c r="B329" s="4">
        <v>363</v>
      </c>
      <c r="C329" s="31">
        <v>0.1046831955922865</v>
      </c>
      <c r="D329" s="31">
        <v>0.58402203856749313</v>
      </c>
      <c r="E329" s="31">
        <v>0.19008264462809918</v>
      </c>
      <c r="F329" s="31">
        <v>0.12121212121212122</v>
      </c>
      <c r="G329" s="32"/>
      <c r="H329" s="32"/>
      <c r="I329" s="32"/>
      <c r="J329" s="32"/>
      <c r="K329" s="32"/>
      <c r="L329" s="32"/>
      <c r="M329" s="32"/>
      <c r="N329" s="32"/>
      <c r="O329" s="32"/>
      <c r="P329" s="32"/>
      <c r="Q329" s="32"/>
      <c r="R329" s="32"/>
      <c r="S329" s="32"/>
      <c r="T329" s="8"/>
      <c r="U329" s="8"/>
      <c r="V329" s="8"/>
      <c r="W329" s="8"/>
      <c r="X329" s="8"/>
      <c r="Y329" s="8"/>
      <c r="BZ329"/>
      <c r="CA329"/>
      <c r="CB329"/>
    </row>
    <row r="330" spans="1:80" s="1" customFormat="1" x14ac:dyDescent="0.25">
      <c r="A330" s="6" t="s">
        <v>7</v>
      </c>
      <c r="B330" s="4">
        <v>533</v>
      </c>
      <c r="C330" s="31">
        <v>6.9418386491557224E-2</v>
      </c>
      <c r="D330" s="31">
        <v>0.55722326454033766</v>
      </c>
      <c r="E330" s="31">
        <v>0.16697936210131331</v>
      </c>
      <c r="F330" s="31">
        <v>0.20637898686679174</v>
      </c>
      <c r="G330" s="32"/>
      <c r="H330" s="32"/>
      <c r="I330" s="32"/>
      <c r="J330" s="32"/>
      <c r="K330" s="32"/>
      <c r="L330" s="32"/>
      <c r="M330" s="32"/>
      <c r="N330" s="32"/>
      <c r="O330" s="32"/>
      <c r="P330" s="32"/>
      <c r="Q330" s="32"/>
      <c r="R330" s="32"/>
      <c r="S330" s="32"/>
      <c r="T330" s="8"/>
      <c r="U330" s="8"/>
      <c r="V330" s="8"/>
      <c r="W330" s="8"/>
      <c r="X330" s="8"/>
      <c r="Y330" s="8"/>
      <c r="BZ330"/>
      <c r="CA330"/>
      <c r="CB330"/>
    </row>
    <row r="331" spans="1:80" s="1" customFormat="1" x14ac:dyDescent="0.25">
      <c r="A331" s="6" t="s">
        <v>8</v>
      </c>
      <c r="B331" s="4">
        <v>1948</v>
      </c>
      <c r="C331" s="31">
        <v>8.1622176591375772E-2</v>
      </c>
      <c r="D331" s="31">
        <v>0.55133470225872694</v>
      </c>
      <c r="E331" s="31">
        <v>0.16837782340862423</v>
      </c>
      <c r="F331" s="31">
        <v>0.19866529774127309</v>
      </c>
      <c r="G331" s="32"/>
      <c r="H331" s="32"/>
      <c r="I331" s="32"/>
      <c r="J331" s="32"/>
      <c r="K331" s="32"/>
      <c r="L331" s="32"/>
      <c r="M331" s="32"/>
      <c r="N331" s="32"/>
      <c r="O331" s="32"/>
      <c r="P331" s="32"/>
      <c r="Q331" s="32"/>
      <c r="R331" s="32"/>
      <c r="S331" s="32"/>
      <c r="T331" s="8"/>
      <c r="U331" s="8"/>
      <c r="V331" s="8"/>
      <c r="W331" s="8"/>
      <c r="X331" s="8"/>
      <c r="Y331" s="8"/>
      <c r="BZ331"/>
      <c r="CA331"/>
      <c r="CB331"/>
    </row>
    <row r="332" spans="1:80" s="1" customFormat="1" x14ac:dyDescent="0.25">
      <c r="A332" s="6" t="s">
        <v>9</v>
      </c>
      <c r="B332" s="4">
        <v>1290</v>
      </c>
      <c r="C332" s="31">
        <v>8.9922480620155038E-2</v>
      </c>
      <c r="D332" s="31">
        <v>0.61317829457364337</v>
      </c>
      <c r="E332" s="31">
        <v>0.1558139534883721</v>
      </c>
      <c r="F332" s="31">
        <v>0.14108527131782947</v>
      </c>
      <c r="G332" s="32"/>
      <c r="H332" s="32"/>
      <c r="I332" s="32"/>
      <c r="J332" s="32"/>
      <c r="K332" s="32"/>
      <c r="L332" s="32"/>
      <c r="M332" s="32"/>
      <c r="N332" s="32"/>
      <c r="O332" s="32"/>
      <c r="P332" s="32"/>
      <c r="Q332" s="32"/>
      <c r="R332" s="32"/>
      <c r="S332" s="32"/>
      <c r="T332" s="8"/>
      <c r="U332" s="8"/>
      <c r="V332" s="8"/>
      <c r="W332" s="8"/>
      <c r="X332" s="8"/>
      <c r="Y332" s="8"/>
      <c r="BZ332"/>
      <c r="CA332"/>
      <c r="CB332"/>
    </row>
    <row r="333" spans="1:80" s="1" customFormat="1" x14ac:dyDescent="0.25">
      <c r="A333" s="6" t="s">
        <v>10</v>
      </c>
      <c r="B333" s="4">
        <v>917</v>
      </c>
      <c r="C333" s="31">
        <v>8.5059978189749183E-2</v>
      </c>
      <c r="D333" s="31">
        <v>0.40785169029443841</v>
      </c>
      <c r="E333" s="31">
        <v>0.2039258451472192</v>
      </c>
      <c r="F333" s="31">
        <v>0.30316248636859322</v>
      </c>
      <c r="G333" s="32"/>
      <c r="H333" s="32"/>
      <c r="I333" s="32"/>
      <c r="J333" s="32"/>
      <c r="K333" s="32"/>
      <c r="L333" s="32"/>
      <c r="M333" s="32"/>
      <c r="N333" s="32"/>
      <c r="O333" s="32"/>
      <c r="P333" s="32"/>
      <c r="Q333" s="32"/>
      <c r="R333" s="32"/>
      <c r="S333" s="32"/>
      <c r="T333" s="8"/>
      <c r="U333" s="8"/>
      <c r="V333" s="8"/>
      <c r="W333" s="8"/>
      <c r="X333" s="8"/>
      <c r="Y333" s="8"/>
      <c r="BZ333"/>
      <c r="CA333"/>
      <c r="CB333"/>
    </row>
    <row r="334" spans="1:80" s="1" customFormat="1" x14ac:dyDescent="0.25">
      <c r="A334" s="6" t="s">
        <v>11</v>
      </c>
      <c r="B334" s="4">
        <v>1282</v>
      </c>
      <c r="C334" s="31">
        <v>8.5023400936037441E-2</v>
      </c>
      <c r="D334" s="31">
        <v>0.58580343213728547</v>
      </c>
      <c r="E334" s="31">
        <v>0.17628705148205928</v>
      </c>
      <c r="F334" s="31">
        <v>0.15288611544461778</v>
      </c>
      <c r="G334" s="32"/>
      <c r="H334" s="32"/>
      <c r="I334" s="32"/>
      <c r="J334" s="32"/>
      <c r="K334" s="32"/>
      <c r="L334" s="32"/>
      <c r="M334" s="32"/>
      <c r="N334" s="32"/>
      <c r="O334" s="32"/>
      <c r="P334" s="32"/>
      <c r="Q334" s="32"/>
      <c r="R334" s="32"/>
      <c r="S334" s="32"/>
      <c r="T334" s="8"/>
      <c r="U334" s="8"/>
      <c r="V334" s="8"/>
      <c r="W334" s="8"/>
      <c r="X334" s="8"/>
      <c r="Y334" s="8"/>
      <c r="BZ334"/>
      <c r="CA334"/>
      <c r="CB334"/>
    </row>
    <row r="335" spans="1:80" s="1" customFormat="1" x14ac:dyDescent="0.25">
      <c r="A335" s="6" t="s">
        <v>12</v>
      </c>
      <c r="B335" s="4">
        <v>409</v>
      </c>
      <c r="C335" s="31">
        <v>9.7799511002444994E-2</v>
      </c>
      <c r="D335" s="31">
        <v>0.65770171149144252</v>
      </c>
      <c r="E335" s="31">
        <v>0.11980440097799511</v>
      </c>
      <c r="F335" s="31">
        <v>0.12469437652811736</v>
      </c>
      <c r="G335" s="32"/>
      <c r="H335" s="32"/>
      <c r="I335" s="32"/>
      <c r="J335" s="32"/>
      <c r="K335" s="32"/>
      <c r="L335" s="32"/>
      <c r="M335" s="32"/>
      <c r="N335" s="32"/>
      <c r="O335" s="32"/>
      <c r="P335" s="32"/>
      <c r="Q335" s="32"/>
      <c r="R335" s="32"/>
      <c r="S335" s="32"/>
      <c r="T335" s="8"/>
      <c r="U335" s="8"/>
      <c r="V335" s="8"/>
      <c r="W335" s="8"/>
      <c r="X335" s="8"/>
      <c r="Y335" s="8"/>
      <c r="BZ335"/>
      <c r="CA335"/>
      <c r="CB335"/>
    </row>
    <row r="336" spans="1:80" s="1" customFormat="1" x14ac:dyDescent="0.25">
      <c r="A336" s="6" t="s">
        <v>13</v>
      </c>
      <c r="B336" s="4">
        <v>593</v>
      </c>
      <c r="C336" s="31">
        <v>7.4198988195615517E-2</v>
      </c>
      <c r="D336" s="31">
        <v>0.74198988195615512</v>
      </c>
      <c r="E336" s="31">
        <v>0.10118043844856661</v>
      </c>
      <c r="F336" s="31">
        <v>8.2630691399662726E-2</v>
      </c>
      <c r="G336" s="32"/>
      <c r="H336" s="32"/>
      <c r="I336" s="32"/>
      <c r="J336" s="32"/>
      <c r="K336" s="32"/>
      <c r="L336" s="32"/>
      <c r="M336" s="32"/>
      <c r="N336" s="32"/>
      <c r="O336" s="32"/>
      <c r="P336" s="32"/>
      <c r="Q336" s="32"/>
      <c r="R336" s="32"/>
      <c r="S336" s="32"/>
      <c r="T336" s="8"/>
      <c r="U336" s="8"/>
      <c r="V336" s="8"/>
      <c r="W336" s="8"/>
      <c r="X336" s="8"/>
      <c r="Y336" s="8"/>
      <c r="BZ336"/>
      <c r="CA336"/>
      <c r="CB336"/>
    </row>
    <row r="337" spans="1:80" s="1" customFormat="1" x14ac:dyDescent="0.25">
      <c r="B337" s="7"/>
      <c r="C337" s="32"/>
      <c r="D337" s="32"/>
      <c r="E337" s="32"/>
      <c r="F337" s="32"/>
      <c r="G337" s="32"/>
      <c r="H337" s="32"/>
      <c r="I337" s="32"/>
      <c r="J337" s="32"/>
      <c r="K337" s="32"/>
      <c r="L337" s="32"/>
      <c r="M337" s="32"/>
      <c r="N337" s="32"/>
      <c r="O337" s="32"/>
      <c r="P337" s="32"/>
      <c r="Q337" s="32"/>
      <c r="R337" s="32"/>
      <c r="S337" s="32"/>
      <c r="T337" s="8"/>
      <c r="U337" s="8"/>
      <c r="V337" s="8"/>
      <c r="W337" s="8"/>
      <c r="X337" s="8"/>
      <c r="Y337" s="8"/>
      <c r="BZ337"/>
      <c r="CA337"/>
      <c r="CB337"/>
    </row>
    <row r="338" spans="1:80" s="1" customFormat="1" x14ac:dyDescent="0.25">
      <c r="C338" s="22"/>
      <c r="D338" s="22"/>
      <c r="E338" s="22"/>
      <c r="F338" s="22"/>
      <c r="G338" s="22"/>
      <c r="H338" s="22"/>
      <c r="I338" s="22"/>
      <c r="J338" s="22"/>
      <c r="K338" s="22"/>
      <c r="L338" s="22"/>
      <c r="M338" s="22"/>
      <c r="N338" s="22"/>
      <c r="O338" s="22"/>
      <c r="P338" s="22"/>
      <c r="Q338" s="22"/>
      <c r="R338" s="22"/>
      <c r="S338" s="22"/>
      <c r="BZ338"/>
      <c r="CA338"/>
      <c r="CB338"/>
    </row>
    <row r="339" spans="1:80" s="1" customFormat="1" x14ac:dyDescent="0.25">
      <c r="A339" s="1" t="s">
        <v>191</v>
      </c>
      <c r="C339" s="22"/>
      <c r="D339" s="22"/>
      <c r="E339" s="22"/>
      <c r="F339" s="22"/>
      <c r="G339" s="22"/>
      <c r="H339" s="22"/>
      <c r="I339" s="22"/>
      <c r="J339" s="22"/>
      <c r="K339" s="22"/>
      <c r="L339" s="22"/>
      <c r="M339" s="22"/>
      <c r="N339" s="22"/>
      <c r="O339" s="22"/>
      <c r="P339" s="22"/>
      <c r="Q339" s="22"/>
      <c r="R339" s="22"/>
      <c r="S339" s="22"/>
      <c r="BZ339"/>
      <c r="CA339"/>
      <c r="CB339"/>
    </row>
    <row r="340" spans="1:80" s="1" customFormat="1" x14ac:dyDescent="0.25">
      <c r="C340" s="22"/>
      <c r="D340" s="22"/>
      <c r="E340" s="22"/>
      <c r="F340" s="22"/>
      <c r="G340" s="22"/>
      <c r="H340" s="22"/>
      <c r="I340" s="22"/>
      <c r="J340" s="22"/>
      <c r="K340" s="22"/>
      <c r="L340" s="22"/>
      <c r="M340" s="22"/>
      <c r="N340" s="22"/>
      <c r="O340" s="22"/>
      <c r="P340" s="22"/>
      <c r="Q340" s="22"/>
      <c r="R340" s="22"/>
      <c r="S340" s="22"/>
      <c r="BZ340"/>
      <c r="CA340"/>
      <c r="CB340"/>
    </row>
    <row r="341" spans="1:80" s="1" customFormat="1" x14ac:dyDescent="0.25">
      <c r="A341" s="2" t="s">
        <v>0</v>
      </c>
      <c r="B341" s="2" t="s">
        <v>1</v>
      </c>
      <c r="C341" s="10" t="s">
        <v>192</v>
      </c>
      <c r="D341" s="10" t="s">
        <v>193</v>
      </c>
      <c r="E341" s="10" t="s">
        <v>189</v>
      </c>
      <c r="F341" s="30"/>
      <c r="G341" s="30"/>
      <c r="H341" s="30"/>
      <c r="I341" s="30"/>
      <c r="J341" s="30"/>
      <c r="K341" s="30"/>
      <c r="L341" s="30"/>
      <c r="M341" s="30"/>
      <c r="N341" s="30"/>
      <c r="O341" s="30"/>
      <c r="P341" s="30"/>
      <c r="Q341" s="30"/>
      <c r="R341" s="30"/>
      <c r="S341" s="30"/>
      <c r="T341" s="9"/>
      <c r="U341" s="9"/>
      <c r="V341" s="9"/>
      <c r="W341" s="9"/>
      <c r="X341" s="9"/>
      <c r="Y341" s="9"/>
      <c r="BZ341"/>
      <c r="CA341"/>
      <c r="CB341"/>
    </row>
    <row r="342" spans="1:80" s="1" customFormat="1" x14ac:dyDescent="0.25">
      <c r="A342" s="3" t="s">
        <v>2</v>
      </c>
      <c r="B342" s="4">
        <v>3276</v>
      </c>
      <c r="C342" s="31">
        <v>0.59554334554334554</v>
      </c>
      <c r="D342" s="31">
        <v>0.16910866910866912</v>
      </c>
      <c r="E342" s="31">
        <v>0.23534798534798534</v>
      </c>
      <c r="F342" s="32"/>
      <c r="G342" s="32"/>
      <c r="H342" s="32"/>
      <c r="I342" s="32"/>
      <c r="J342" s="32"/>
      <c r="K342" s="32"/>
      <c r="L342" s="32"/>
      <c r="M342" s="32"/>
      <c r="N342" s="32"/>
      <c r="O342" s="32"/>
      <c r="P342" s="32"/>
      <c r="Q342" s="32"/>
      <c r="R342" s="32"/>
      <c r="S342" s="32"/>
      <c r="T342" s="8"/>
      <c r="U342" s="8"/>
      <c r="V342" s="8"/>
      <c r="W342" s="8"/>
      <c r="X342" s="8"/>
      <c r="Y342" s="8"/>
      <c r="BZ342"/>
      <c r="CA342"/>
      <c r="CB342"/>
    </row>
    <row r="343" spans="1:80" s="1" customFormat="1" x14ac:dyDescent="0.25">
      <c r="A343" s="6" t="s">
        <v>3</v>
      </c>
      <c r="B343" s="4">
        <v>1130</v>
      </c>
      <c r="C343" s="31">
        <v>0.62477876106194685</v>
      </c>
      <c r="D343" s="31">
        <v>0.17433628318584071</v>
      </c>
      <c r="E343" s="31">
        <v>0.20088495575221238</v>
      </c>
      <c r="F343" s="32"/>
      <c r="G343" s="32"/>
      <c r="H343" s="32"/>
      <c r="I343" s="32"/>
      <c r="J343" s="32"/>
      <c r="K343" s="32"/>
      <c r="L343" s="32"/>
      <c r="M343" s="32"/>
      <c r="N343" s="32"/>
      <c r="O343" s="32"/>
      <c r="P343" s="32"/>
      <c r="Q343" s="32"/>
      <c r="R343" s="32"/>
      <c r="S343" s="32"/>
      <c r="T343" s="8"/>
      <c r="U343" s="8"/>
      <c r="V343" s="8"/>
      <c r="W343" s="8"/>
      <c r="X343" s="8"/>
      <c r="Y343" s="8"/>
      <c r="BZ343"/>
      <c r="CA343"/>
      <c r="CB343"/>
    </row>
    <row r="344" spans="1:80" s="1" customFormat="1" x14ac:dyDescent="0.25">
      <c r="A344" s="6" t="s">
        <v>4</v>
      </c>
      <c r="B344" s="4">
        <v>575</v>
      </c>
      <c r="C344" s="31">
        <v>0.57913043478260873</v>
      </c>
      <c r="D344" s="31">
        <v>0.17565217391304347</v>
      </c>
      <c r="E344" s="31">
        <v>0.24521739130434783</v>
      </c>
      <c r="F344" s="32"/>
      <c r="G344" s="32"/>
      <c r="H344" s="32"/>
      <c r="I344" s="32"/>
      <c r="J344" s="32"/>
      <c r="K344" s="32"/>
      <c r="L344" s="32"/>
      <c r="M344" s="32"/>
      <c r="N344" s="32"/>
      <c r="O344" s="32"/>
      <c r="P344" s="32"/>
      <c r="Q344" s="32"/>
      <c r="R344" s="32"/>
      <c r="S344" s="32"/>
      <c r="T344" s="8"/>
      <c r="U344" s="8"/>
      <c r="V344" s="8"/>
      <c r="W344" s="8"/>
      <c r="X344" s="8"/>
      <c r="Y344" s="8"/>
      <c r="BZ344"/>
      <c r="CA344"/>
      <c r="CB344"/>
    </row>
    <row r="345" spans="1:80" s="1" customFormat="1" x14ac:dyDescent="0.25">
      <c r="A345" s="6" t="s">
        <v>5</v>
      </c>
      <c r="B345" s="4">
        <v>679</v>
      </c>
      <c r="C345" s="31">
        <v>0.57879234167893967</v>
      </c>
      <c r="D345" s="31">
        <v>0.15169366715758467</v>
      </c>
      <c r="E345" s="31">
        <v>0.26951399116347569</v>
      </c>
      <c r="F345" s="32"/>
      <c r="G345" s="32"/>
      <c r="H345" s="32"/>
      <c r="I345" s="32"/>
      <c r="J345" s="32"/>
      <c r="K345" s="32"/>
      <c r="L345" s="32"/>
      <c r="M345" s="32"/>
      <c r="N345" s="32"/>
      <c r="O345" s="32"/>
      <c r="P345" s="32"/>
      <c r="Q345" s="32"/>
      <c r="R345" s="32"/>
      <c r="S345" s="32"/>
      <c r="T345" s="8"/>
      <c r="U345" s="8"/>
      <c r="V345" s="8"/>
      <c r="W345" s="8"/>
      <c r="X345" s="8"/>
      <c r="Y345" s="8"/>
      <c r="BZ345"/>
      <c r="CA345"/>
      <c r="CB345"/>
    </row>
    <row r="346" spans="1:80" s="1" customFormat="1" x14ac:dyDescent="0.25">
      <c r="A346" s="6" t="s">
        <v>6</v>
      </c>
      <c r="B346" s="4">
        <v>363</v>
      </c>
      <c r="C346" s="31">
        <v>0.5950413223140496</v>
      </c>
      <c r="D346" s="31">
        <v>0.12947658402203857</v>
      </c>
      <c r="E346" s="31">
        <v>0.27548209366391185</v>
      </c>
      <c r="F346" s="32"/>
      <c r="G346" s="32"/>
      <c r="H346" s="32"/>
      <c r="I346" s="32"/>
      <c r="J346" s="32"/>
      <c r="K346" s="32"/>
      <c r="L346" s="32"/>
      <c r="M346" s="32"/>
      <c r="N346" s="32"/>
      <c r="O346" s="32"/>
      <c r="P346" s="32"/>
      <c r="Q346" s="32"/>
      <c r="R346" s="32"/>
      <c r="S346" s="32"/>
      <c r="T346" s="8"/>
      <c r="U346" s="8"/>
      <c r="V346" s="8"/>
      <c r="W346" s="8"/>
      <c r="X346" s="8"/>
      <c r="Y346" s="8"/>
      <c r="BZ346"/>
      <c r="CA346"/>
      <c r="CB346"/>
    </row>
    <row r="347" spans="1:80" s="1" customFormat="1" x14ac:dyDescent="0.25">
      <c r="A347" s="6" t="s">
        <v>7</v>
      </c>
      <c r="B347" s="4">
        <v>529</v>
      </c>
      <c r="C347" s="31">
        <v>0.57277882797731572</v>
      </c>
      <c r="D347" s="31">
        <v>0.20037807183364839</v>
      </c>
      <c r="E347" s="31">
        <v>0.22684310018903592</v>
      </c>
      <c r="F347" s="32"/>
      <c r="G347" s="32"/>
      <c r="H347" s="32"/>
      <c r="I347" s="32"/>
      <c r="J347" s="32"/>
      <c r="K347" s="32"/>
      <c r="L347" s="32"/>
      <c r="M347" s="32"/>
      <c r="N347" s="32"/>
      <c r="O347" s="32"/>
      <c r="P347" s="32"/>
      <c r="Q347" s="32"/>
      <c r="R347" s="32"/>
      <c r="S347" s="32"/>
      <c r="T347" s="8"/>
      <c r="U347" s="8"/>
      <c r="V347" s="8"/>
      <c r="W347" s="8"/>
      <c r="X347" s="8"/>
      <c r="Y347" s="8"/>
      <c r="BZ347"/>
      <c r="CA347"/>
      <c r="CB347"/>
    </row>
    <row r="348" spans="1:80" s="1" customFormat="1" x14ac:dyDescent="0.25">
      <c r="A348" s="6" t="s">
        <v>8</v>
      </c>
      <c r="B348" s="4">
        <v>1939</v>
      </c>
      <c r="C348" s="31">
        <v>0.57710159876224854</v>
      </c>
      <c r="D348" s="31">
        <v>0.18359979370809695</v>
      </c>
      <c r="E348" s="31">
        <v>0.23929860752965446</v>
      </c>
      <c r="F348" s="32"/>
      <c r="G348" s="32"/>
      <c r="H348" s="32"/>
      <c r="I348" s="32"/>
      <c r="J348" s="32"/>
      <c r="K348" s="32"/>
      <c r="L348" s="32"/>
      <c r="M348" s="32"/>
      <c r="N348" s="32"/>
      <c r="O348" s="32"/>
      <c r="P348" s="32"/>
      <c r="Q348" s="32"/>
      <c r="R348" s="32"/>
      <c r="S348" s="32"/>
      <c r="T348" s="8"/>
      <c r="U348" s="8"/>
      <c r="V348" s="8"/>
      <c r="W348" s="8"/>
      <c r="X348" s="8"/>
      <c r="Y348" s="8"/>
      <c r="BZ348"/>
      <c r="CA348"/>
      <c r="CB348"/>
    </row>
    <row r="349" spans="1:80" s="1" customFormat="1" x14ac:dyDescent="0.25">
      <c r="A349" s="6" t="s">
        <v>9</v>
      </c>
      <c r="B349" s="4">
        <v>1283</v>
      </c>
      <c r="C349" s="31">
        <v>0.62899454403741228</v>
      </c>
      <c r="D349" s="31">
        <v>0.1426344505066251</v>
      </c>
      <c r="E349" s="31">
        <v>0.22837100545596259</v>
      </c>
      <c r="F349" s="32"/>
      <c r="G349" s="32"/>
      <c r="H349" s="32"/>
      <c r="I349" s="32"/>
      <c r="J349" s="32"/>
      <c r="K349" s="32"/>
      <c r="L349" s="32"/>
      <c r="M349" s="32"/>
      <c r="N349" s="32"/>
      <c r="O349" s="32"/>
      <c r="P349" s="32"/>
      <c r="Q349" s="32"/>
      <c r="R349" s="32"/>
      <c r="S349" s="32"/>
      <c r="T349" s="8"/>
      <c r="U349" s="8"/>
      <c r="V349" s="8"/>
      <c r="W349" s="8"/>
      <c r="X349" s="8"/>
      <c r="Y349" s="8"/>
      <c r="BZ349"/>
      <c r="CA349"/>
      <c r="CB349"/>
    </row>
    <row r="350" spans="1:80" s="1" customFormat="1" x14ac:dyDescent="0.25">
      <c r="A350" s="6" t="s">
        <v>10</v>
      </c>
      <c r="B350" s="4">
        <v>914</v>
      </c>
      <c r="C350" s="31">
        <v>0.45295404814004375</v>
      </c>
      <c r="D350" s="31">
        <v>0.26805251641137856</v>
      </c>
      <c r="E350" s="31">
        <v>0.27899343544857769</v>
      </c>
      <c r="F350" s="32"/>
      <c r="G350" s="32"/>
      <c r="H350" s="32"/>
      <c r="I350" s="32"/>
      <c r="J350" s="32"/>
      <c r="K350" s="32"/>
      <c r="L350" s="32"/>
      <c r="M350" s="32"/>
      <c r="N350" s="32"/>
      <c r="O350" s="32"/>
      <c r="P350" s="32"/>
      <c r="Q350" s="32"/>
      <c r="R350" s="32"/>
      <c r="S350" s="32"/>
      <c r="T350" s="8"/>
      <c r="U350" s="8"/>
      <c r="V350" s="8"/>
      <c r="W350" s="8"/>
      <c r="X350" s="8"/>
      <c r="Y350" s="8"/>
      <c r="BZ350"/>
      <c r="CA350"/>
      <c r="CB350"/>
    </row>
    <row r="351" spans="1:80" s="1" customFormat="1" x14ac:dyDescent="0.25">
      <c r="A351" s="6" t="s">
        <v>11</v>
      </c>
      <c r="B351" s="4">
        <v>1283</v>
      </c>
      <c r="C351" s="31">
        <v>0.60639127045985974</v>
      </c>
      <c r="D351" s="31">
        <v>0.15432579890880749</v>
      </c>
      <c r="E351" s="31">
        <v>0.23928293063133282</v>
      </c>
      <c r="F351" s="32"/>
      <c r="G351" s="32"/>
      <c r="H351" s="32"/>
      <c r="I351" s="32"/>
      <c r="J351" s="32"/>
      <c r="K351" s="32"/>
      <c r="L351" s="32"/>
      <c r="M351" s="32"/>
      <c r="N351" s="32"/>
      <c r="O351" s="32"/>
      <c r="P351" s="32"/>
      <c r="Q351" s="32"/>
      <c r="R351" s="32"/>
      <c r="S351" s="32"/>
      <c r="T351" s="8"/>
      <c r="U351" s="8"/>
      <c r="V351" s="8"/>
      <c r="W351" s="8"/>
      <c r="X351" s="8"/>
      <c r="Y351" s="8"/>
      <c r="BZ351"/>
      <c r="CA351"/>
      <c r="CB351"/>
    </row>
    <row r="352" spans="1:80" s="1" customFormat="1" x14ac:dyDescent="0.25">
      <c r="A352" s="6" t="s">
        <v>12</v>
      </c>
      <c r="B352" s="4">
        <v>403</v>
      </c>
      <c r="C352" s="31">
        <v>0.64764267990074442</v>
      </c>
      <c r="D352" s="31">
        <v>0.11662531017369727</v>
      </c>
      <c r="E352" s="31">
        <v>0.23573200992555832</v>
      </c>
      <c r="F352" s="32"/>
      <c r="G352" s="32"/>
      <c r="H352" s="32"/>
      <c r="I352" s="32"/>
      <c r="J352" s="32"/>
      <c r="K352" s="32"/>
      <c r="L352" s="32"/>
      <c r="M352" s="32"/>
      <c r="N352" s="32"/>
      <c r="O352" s="32"/>
      <c r="P352" s="32"/>
      <c r="Q352" s="32"/>
      <c r="R352" s="32"/>
      <c r="S352" s="32"/>
      <c r="T352" s="8"/>
      <c r="U352" s="8"/>
      <c r="V352" s="8"/>
      <c r="W352" s="8"/>
      <c r="X352" s="8"/>
      <c r="Y352" s="8"/>
      <c r="BZ352"/>
      <c r="CA352"/>
      <c r="CB352"/>
    </row>
    <row r="353" spans="1:80" s="1" customFormat="1" x14ac:dyDescent="0.25">
      <c r="A353" s="6" t="s">
        <v>13</v>
      </c>
      <c r="B353" s="4">
        <v>582</v>
      </c>
      <c r="C353" s="31">
        <v>0.75085910652920962</v>
      </c>
      <c r="D353" s="31">
        <v>8.4192439862542962E-2</v>
      </c>
      <c r="E353" s="31">
        <v>0.16494845360824742</v>
      </c>
      <c r="F353" s="32"/>
      <c r="G353" s="32"/>
      <c r="H353" s="32"/>
      <c r="I353" s="32"/>
      <c r="J353" s="32"/>
      <c r="K353" s="32"/>
      <c r="L353" s="32"/>
      <c r="M353" s="32"/>
      <c r="N353" s="32"/>
      <c r="O353" s="32"/>
      <c r="P353" s="32"/>
      <c r="Q353" s="32"/>
      <c r="R353" s="32"/>
      <c r="S353" s="32"/>
      <c r="T353" s="8"/>
      <c r="U353" s="8"/>
      <c r="V353" s="8"/>
      <c r="W353" s="8"/>
      <c r="X353" s="8"/>
      <c r="Y353" s="8"/>
      <c r="BZ353"/>
      <c r="CA353"/>
      <c r="CB353"/>
    </row>
    <row r="354" spans="1:80" s="1" customFormat="1" x14ac:dyDescent="0.25">
      <c r="B354" s="7"/>
      <c r="C354" s="32"/>
      <c r="D354" s="32"/>
      <c r="E354" s="32"/>
      <c r="F354" s="32"/>
      <c r="G354" s="32"/>
      <c r="H354" s="32"/>
      <c r="I354" s="32"/>
      <c r="J354" s="32"/>
      <c r="K354" s="32"/>
      <c r="L354" s="32"/>
      <c r="M354" s="32"/>
      <c r="N354" s="32"/>
      <c r="O354" s="32"/>
      <c r="P354" s="32"/>
      <c r="Q354" s="32"/>
      <c r="R354" s="32"/>
      <c r="S354" s="32"/>
      <c r="T354" s="8"/>
      <c r="U354" s="8"/>
      <c r="V354" s="8"/>
      <c r="W354" s="8"/>
      <c r="X354" s="8"/>
      <c r="Y354" s="8"/>
      <c r="BZ354"/>
      <c r="CA354"/>
      <c r="CB354"/>
    </row>
    <row r="355" spans="1:80" s="1" customFormat="1" x14ac:dyDescent="0.25">
      <c r="C355" s="22"/>
      <c r="D355" s="22"/>
      <c r="E355" s="22"/>
      <c r="F355" s="22"/>
      <c r="G355" s="22"/>
      <c r="H355" s="22"/>
      <c r="I355" s="22"/>
      <c r="J355" s="22"/>
      <c r="K355" s="22"/>
      <c r="L355" s="22"/>
      <c r="M355" s="22"/>
      <c r="N355" s="22"/>
      <c r="O355" s="22"/>
      <c r="P355" s="22"/>
      <c r="Q355" s="22"/>
      <c r="R355" s="22"/>
      <c r="S355" s="22"/>
      <c r="BZ355"/>
      <c r="CA355"/>
      <c r="CB355"/>
    </row>
    <row r="356" spans="1:80" s="1" customFormat="1" x14ac:dyDescent="0.25">
      <c r="A356" s="1" t="s">
        <v>194</v>
      </c>
      <c r="C356" s="22"/>
      <c r="D356" s="22"/>
      <c r="E356" s="22"/>
      <c r="F356" s="22"/>
      <c r="G356" s="22"/>
      <c r="H356" s="22"/>
      <c r="I356" s="22"/>
      <c r="J356" s="22"/>
      <c r="K356" s="22"/>
      <c r="L356" s="22"/>
      <c r="M356" s="22"/>
      <c r="N356" s="22"/>
      <c r="O356" s="22"/>
      <c r="P356" s="22"/>
      <c r="Q356" s="22"/>
      <c r="R356" s="22"/>
      <c r="S356" s="22"/>
      <c r="BZ356"/>
      <c r="CA356"/>
      <c r="CB356"/>
    </row>
    <row r="357" spans="1:80" s="1" customFormat="1" x14ac:dyDescent="0.25">
      <c r="C357" s="22"/>
      <c r="D357" s="22"/>
      <c r="E357" s="22"/>
      <c r="F357" s="22"/>
      <c r="G357" s="22"/>
      <c r="H357" s="22"/>
      <c r="I357" s="22"/>
      <c r="J357" s="22"/>
      <c r="K357" s="22"/>
      <c r="L357" s="22"/>
      <c r="M357" s="22"/>
      <c r="N357" s="22"/>
      <c r="O357" s="22"/>
      <c r="P357" s="22"/>
      <c r="Q357" s="22"/>
      <c r="R357" s="22"/>
      <c r="S357" s="22"/>
      <c r="BZ357"/>
      <c r="CA357"/>
      <c r="CB357"/>
    </row>
    <row r="358" spans="1:80" s="1" customFormat="1" ht="120" x14ac:dyDescent="0.25">
      <c r="A358" s="2" t="s">
        <v>0</v>
      </c>
      <c r="B358" s="2" t="s">
        <v>1</v>
      </c>
      <c r="C358" s="10" t="s">
        <v>195</v>
      </c>
      <c r="D358" s="10" t="s">
        <v>196</v>
      </c>
      <c r="E358" s="10" t="s">
        <v>197</v>
      </c>
      <c r="F358" s="10" t="s">
        <v>198</v>
      </c>
      <c r="G358" s="10" t="s">
        <v>199</v>
      </c>
      <c r="H358" s="10" t="s">
        <v>200</v>
      </c>
      <c r="I358" s="10" t="s">
        <v>201</v>
      </c>
      <c r="J358" s="10" t="s">
        <v>202</v>
      </c>
      <c r="K358" s="10" t="s">
        <v>203</v>
      </c>
      <c r="L358" s="30"/>
      <c r="M358" s="30"/>
      <c r="N358" s="30"/>
      <c r="O358" s="30"/>
      <c r="P358" s="30"/>
      <c r="Q358" s="30"/>
      <c r="R358" s="30"/>
      <c r="S358" s="30"/>
      <c r="T358" s="9"/>
      <c r="U358" s="9"/>
      <c r="V358" s="9"/>
      <c r="W358" s="9"/>
      <c r="X358" s="9"/>
      <c r="Y358" s="9"/>
      <c r="BZ358"/>
      <c r="CA358"/>
      <c r="CB358"/>
    </row>
    <row r="359" spans="1:80" s="1" customFormat="1" x14ac:dyDescent="0.25">
      <c r="A359" s="3" t="s">
        <v>2</v>
      </c>
      <c r="B359" s="4">
        <v>3183</v>
      </c>
      <c r="C359" s="31">
        <v>0.44800502670436693</v>
      </c>
      <c r="D359" s="31">
        <v>0.41815896952560477</v>
      </c>
      <c r="E359" s="31">
        <v>0.11184417216462457</v>
      </c>
      <c r="F359" s="31">
        <v>0.38328620797989316</v>
      </c>
      <c r="G359" s="31">
        <v>0.44392082940622057</v>
      </c>
      <c r="H359" s="31">
        <v>0.13257932767829092</v>
      </c>
      <c r="I359" s="31">
        <v>0.15237197612315426</v>
      </c>
      <c r="J359" s="31">
        <v>0.44580584354382657</v>
      </c>
      <c r="K359" s="31">
        <v>0.36223688344329247</v>
      </c>
      <c r="L359" s="32"/>
      <c r="M359" s="32"/>
      <c r="N359" s="32"/>
      <c r="O359" s="32"/>
      <c r="P359" s="32"/>
      <c r="Q359" s="32"/>
      <c r="R359" s="32"/>
      <c r="S359" s="32"/>
      <c r="T359" s="8"/>
      <c r="U359" s="8"/>
      <c r="V359" s="8"/>
      <c r="W359" s="8"/>
      <c r="X359" s="8"/>
      <c r="Y359" s="8"/>
      <c r="BZ359"/>
      <c r="CA359"/>
      <c r="CB359"/>
    </row>
    <row r="360" spans="1:80" s="1" customFormat="1" x14ac:dyDescent="0.25">
      <c r="A360" s="6" t="s">
        <v>3</v>
      </c>
      <c r="B360" s="4">
        <v>1110</v>
      </c>
      <c r="C360" s="31">
        <v>0.42432432432432432</v>
      </c>
      <c r="D360" s="31">
        <v>0.43603603603603602</v>
      </c>
      <c r="E360" s="31">
        <v>0.12522522522522522</v>
      </c>
      <c r="F360" s="31">
        <v>0.36396396396396397</v>
      </c>
      <c r="G360" s="31">
        <v>0.42162162162162165</v>
      </c>
      <c r="H360" s="31">
        <v>0.12252252252252252</v>
      </c>
      <c r="I360" s="31">
        <v>0.15855855855855855</v>
      </c>
      <c r="J360" s="31">
        <v>0.45585585585585586</v>
      </c>
      <c r="K360" s="31">
        <v>0.37567567567567567</v>
      </c>
      <c r="L360" s="32"/>
      <c r="M360" s="32"/>
      <c r="N360" s="32"/>
      <c r="O360" s="32"/>
      <c r="P360" s="32"/>
      <c r="Q360" s="32"/>
      <c r="R360" s="32"/>
      <c r="S360" s="32"/>
      <c r="T360" s="8"/>
      <c r="U360" s="8"/>
      <c r="V360" s="8"/>
      <c r="W360" s="8"/>
      <c r="X360" s="8"/>
      <c r="Y360" s="8"/>
      <c r="BZ360"/>
      <c r="CA360"/>
      <c r="CB360"/>
    </row>
    <row r="361" spans="1:80" s="1" customFormat="1" x14ac:dyDescent="0.25">
      <c r="A361" s="6" t="s">
        <v>4</v>
      </c>
      <c r="B361" s="4">
        <v>554</v>
      </c>
      <c r="C361" s="31">
        <v>0.47833935018050544</v>
      </c>
      <c r="D361" s="31">
        <v>0.36281588447653429</v>
      </c>
      <c r="E361" s="31">
        <v>0.10288808664259928</v>
      </c>
      <c r="F361" s="31">
        <v>0.36462093862815886</v>
      </c>
      <c r="G361" s="31">
        <v>0.45126353790613716</v>
      </c>
      <c r="H361" s="31">
        <v>0.15703971119133575</v>
      </c>
      <c r="I361" s="31">
        <v>0.19855595667870035</v>
      </c>
      <c r="J361" s="31">
        <v>0.44404332129963897</v>
      </c>
      <c r="K361" s="31">
        <v>0.36462093862815886</v>
      </c>
      <c r="L361" s="32"/>
      <c r="M361" s="32"/>
      <c r="N361" s="32"/>
      <c r="O361" s="32"/>
      <c r="P361" s="32"/>
      <c r="Q361" s="32"/>
      <c r="R361" s="32"/>
      <c r="S361" s="32"/>
      <c r="T361" s="8"/>
      <c r="U361" s="8"/>
      <c r="V361" s="8"/>
      <c r="W361" s="8"/>
      <c r="X361" s="8"/>
      <c r="Y361" s="8"/>
      <c r="BZ361"/>
      <c r="CA361"/>
      <c r="CB361"/>
    </row>
    <row r="362" spans="1:80" s="1" customFormat="1" x14ac:dyDescent="0.25">
      <c r="A362" s="6" t="s">
        <v>5</v>
      </c>
      <c r="B362" s="4">
        <v>651</v>
      </c>
      <c r="C362" s="31">
        <v>0.4393241167434716</v>
      </c>
      <c r="D362" s="31">
        <v>0.42549923195084488</v>
      </c>
      <c r="E362" s="31">
        <v>0.11827956989247312</v>
      </c>
      <c r="F362" s="31">
        <v>0.4116743471582181</v>
      </c>
      <c r="G362" s="31">
        <v>0.45314900153609833</v>
      </c>
      <c r="H362" s="31">
        <v>0.13824884792626729</v>
      </c>
      <c r="I362" s="31">
        <v>0.11059907834101383</v>
      </c>
      <c r="J362" s="31">
        <v>0.45622119815668205</v>
      </c>
      <c r="K362" s="31">
        <v>0.33947772657450076</v>
      </c>
      <c r="L362" s="32"/>
      <c r="M362" s="32"/>
      <c r="N362" s="32"/>
      <c r="O362" s="32"/>
      <c r="P362" s="32"/>
      <c r="Q362" s="32"/>
      <c r="R362" s="32"/>
      <c r="S362" s="32"/>
      <c r="T362" s="8"/>
      <c r="U362" s="8"/>
      <c r="V362" s="8"/>
      <c r="W362" s="8"/>
      <c r="X362" s="8"/>
      <c r="Y362" s="8"/>
      <c r="BZ362"/>
      <c r="CA362"/>
      <c r="CB362"/>
    </row>
    <row r="363" spans="1:80" s="1" customFormat="1" x14ac:dyDescent="0.25">
      <c r="A363" s="6" t="s">
        <v>6</v>
      </c>
      <c r="B363" s="4">
        <v>362</v>
      </c>
      <c r="C363" s="31">
        <v>0.43370165745856354</v>
      </c>
      <c r="D363" s="31">
        <v>0.42265193370165743</v>
      </c>
      <c r="E363" s="31">
        <v>0.12154696132596685</v>
      </c>
      <c r="F363" s="31">
        <v>0.43093922651933703</v>
      </c>
      <c r="G363" s="31">
        <v>0.47237569060773482</v>
      </c>
      <c r="H363" s="31">
        <v>0.11602209944751381</v>
      </c>
      <c r="I363" s="31">
        <v>0.11878453038674033</v>
      </c>
      <c r="J363" s="31">
        <v>0.44475138121546959</v>
      </c>
      <c r="K363" s="31">
        <v>0.34806629834254144</v>
      </c>
      <c r="L363" s="32"/>
      <c r="M363" s="32"/>
      <c r="N363" s="32"/>
      <c r="O363" s="32"/>
      <c r="P363" s="32"/>
      <c r="Q363" s="32"/>
      <c r="R363" s="32"/>
      <c r="S363" s="32"/>
      <c r="T363" s="8"/>
      <c r="U363" s="8"/>
      <c r="V363" s="8"/>
      <c r="W363" s="8"/>
      <c r="X363" s="8"/>
      <c r="Y363" s="8"/>
      <c r="BZ363"/>
      <c r="CA363"/>
      <c r="CB363"/>
    </row>
    <row r="364" spans="1:80" s="1" customFormat="1" x14ac:dyDescent="0.25">
      <c r="A364" s="6" t="s">
        <v>7</v>
      </c>
      <c r="B364" s="4">
        <v>506</v>
      </c>
      <c r="C364" s="31">
        <v>0.48814229249011859</v>
      </c>
      <c r="D364" s="31">
        <v>0.4268774703557312</v>
      </c>
      <c r="E364" s="31">
        <v>7.7075098814229248E-2</v>
      </c>
      <c r="F364" s="31">
        <v>0.37549407114624506</v>
      </c>
      <c r="G364" s="31">
        <v>0.4525691699604743</v>
      </c>
      <c r="H364" s="31">
        <v>0.1324110671936759</v>
      </c>
      <c r="I364" s="31">
        <v>0.16600790513833993</v>
      </c>
      <c r="J364" s="31">
        <v>0.41304347826086957</v>
      </c>
      <c r="K364" s="31">
        <v>0.36956521739130432</v>
      </c>
      <c r="L364" s="32"/>
      <c r="M364" s="32"/>
      <c r="N364" s="32"/>
      <c r="O364" s="32"/>
      <c r="P364" s="32"/>
      <c r="Q364" s="32"/>
      <c r="R364" s="32"/>
      <c r="S364" s="32"/>
      <c r="T364" s="8"/>
      <c r="U364" s="8"/>
      <c r="V364" s="8"/>
      <c r="W364" s="8"/>
      <c r="X364" s="8"/>
      <c r="Y364" s="8"/>
      <c r="BZ364"/>
      <c r="CA364"/>
      <c r="CB364"/>
    </row>
    <row r="365" spans="1:80" s="1" customFormat="1" x14ac:dyDescent="0.25">
      <c r="A365" s="6" t="s">
        <v>8</v>
      </c>
      <c r="B365" s="4">
        <v>1876</v>
      </c>
      <c r="C365" s="31">
        <v>0.46375266524520253</v>
      </c>
      <c r="D365" s="31">
        <v>0.43070362473347545</v>
      </c>
      <c r="E365" s="31">
        <v>0.1044776119402985</v>
      </c>
      <c r="F365" s="31">
        <v>0.38752665245202561</v>
      </c>
      <c r="G365" s="31">
        <v>0.44776119402985076</v>
      </c>
      <c r="H365" s="31">
        <v>0.1673773987206823</v>
      </c>
      <c r="I365" s="31">
        <v>0.16311300639658849</v>
      </c>
      <c r="J365" s="31">
        <v>0.4189765458422175</v>
      </c>
      <c r="K365" s="31">
        <v>0.31343283582089554</v>
      </c>
      <c r="L365" s="32"/>
      <c r="M365" s="32"/>
      <c r="N365" s="32"/>
      <c r="O365" s="32"/>
      <c r="P365" s="32"/>
      <c r="Q365" s="32"/>
      <c r="R365" s="32"/>
      <c r="S365" s="32"/>
      <c r="T365" s="8"/>
      <c r="U365" s="8"/>
      <c r="V365" s="8"/>
      <c r="W365" s="8"/>
      <c r="X365" s="8"/>
      <c r="Y365" s="8"/>
      <c r="BZ365"/>
      <c r="CA365"/>
      <c r="CB365"/>
    </row>
    <row r="366" spans="1:80" s="1" customFormat="1" x14ac:dyDescent="0.25">
      <c r="A366" s="6" t="s">
        <v>9</v>
      </c>
      <c r="B366" s="4">
        <v>1256</v>
      </c>
      <c r="C366" s="31">
        <v>0.42515923566878983</v>
      </c>
      <c r="D366" s="31">
        <v>0.3996815286624204</v>
      </c>
      <c r="E366" s="31">
        <v>0.12340764331210191</v>
      </c>
      <c r="F366" s="31">
        <v>0.37579617834394907</v>
      </c>
      <c r="G366" s="31">
        <v>0.43949044585987262</v>
      </c>
      <c r="H366" s="31">
        <v>8.2006369426751588E-2</v>
      </c>
      <c r="I366" s="31">
        <v>0.13773885350318471</v>
      </c>
      <c r="J366" s="31">
        <v>0.48487261146496813</v>
      </c>
      <c r="K366" s="31">
        <v>0.43710191082802546</v>
      </c>
      <c r="L366" s="32"/>
      <c r="M366" s="32"/>
      <c r="N366" s="32"/>
      <c r="O366" s="32"/>
      <c r="P366" s="32"/>
      <c r="Q366" s="32"/>
      <c r="R366" s="32"/>
      <c r="S366" s="32"/>
      <c r="T366" s="8"/>
      <c r="U366" s="8"/>
      <c r="V366" s="8"/>
      <c r="W366" s="8"/>
      <c r="X366" s="8"/>
      <c r="Y366" s="8"/>
      <c r="BZ366"/>
      <c r="CA366"/>
      <c r="CB366"/>
    </row>
    <row r="367" spans="1:80" s="1" customFormat="1" x14ac:dyDescent="0.25">
      <c r="A367" s="6" t="s">
        <v>10</v>
      </c>
      <c r="B367" s="4">
        <v>893</v>
      </c>
      <c r="C367" s="31">
        <v>0.45240761478163494</v>
      </c>
      <c r="D367" s="31">
        <v>0.44792833146696531</v>
      </c>
      <c r="E367" s="31">
        <v>8.3986562150055996E-2</v>
      </c>
      <c r="F367" s="31">
        <v>0.3471444568868981</v>
      </c>
      <c r="G367" s="31">
        <v>0.35162374020156772</v>
      </c>
      <c r="H367" s="31">
        <v>0.16013437849944009</v>
      </c>
      <c r="I367" s="31">
        <v>0.21836506159014557</v>
      </c>
      <c r="J367" s="31">
        <v>0.47256438969764836</v>
      </c>
      <c r="K367" s="31">
        <v>0.322508398656215</v>
      </c>
      <c r="L367" s="32"/>
      <c r="M367" s="32"/>
      <c r="N367" s="32"/>
      <c r="O367" s="32"/>
      <c r="P367" s="32"/>
      <c r="Q367" s="32"/>
      <c r="R367" s="32"/>
      <c r="S367" s="32"/>
      <c r="T367" s="8"/>
      <c r="U367" s="8"/>
      <c r="V367" s="8"/>
      <c r="W367" s="8"/>
      <c r="X367" s="8"/>
      <c r="Y367" s="8"/>
      <c r="BZ367"/>
      <c r="CA367"/>
      <c r="CB367"/>
    </row>
    <row r="368" spans="1:80" s="1" customFormat="1" x14ac:dyDescent="0.25">
      <c r="A368" s="6" t="s">
        <v>11</v>
      </c>
      <c r="B368" s="4">
        <v>1264</v>
      </c>
      <c r="C368" s="31">
        <v>0.43117088607594939</v>
      </c>
      <c r="D368" s="31">
        <v>0.42800632911392406</v>
      </c>
      <c r="E368" s="31">
        <v>0.13291139240506328</v>
      </c>
      <c r="F368" s="31">
        <v>0.41455696202531644</v>
      </c>
      <c r="G368" s="31">
        <v>0.44857594936708861</v>
      </c>
      <c r="H368" s="31">
        <v>0.13291139240506328</v>
      </c>
      <c r="I368" s="31">
        <v>0.127373417721519</v>
      </c>
      <c r="J368" s="31">
        <v>0.44382911392405061</v>
      </c>
      <c r="K368" s="31">
        <v>0.35363924050632911</v>
      </c>
      <c r="L368" s="32"/>
      <c r="M368" s="32"/>
      <c r="N368" s="32"/>
      <c r="O368" s="32"/>
      <c r="P368" s="32"/>
      <c r="Q368" s="32"/>
      <c r="R368" s="32"/>
      <c r="S368" s="32"/>
      <c r="T368" s="8"/>
      <c r="U368" s="8"/>
      <c r="V368" s="8"/>
      <c r="W368" s="8"/>
      <c r="X368" s="8"/>
      <c r="Y368" s="8"/>
      <c r="BZ368"/>
      <c r="CA368"/>
      <c r="CB368"/>
    </row>
    <row r="369" spans="1:80" s="1" customFormat="1" x14ac:dyDescent="0.25">
      <c r="A369" s="6" t="s">
        <v>12</v>
      </c>
      <c r="B369" s="4">
        <v>402</v>
      </c>
      <c r="C369" s="31">
        <v>0.46268656716417911</v>
      </c>
      <c r="D369" s="31">
        <v>0.34577114427860695</v>
      </c>
      <c r="E369" s="31">
        <v>0.13930348258706468</v>
      </c>
      <c r="F369" s="31">
        <v>0.39303482587064675</v>
      </c>
      <c r="G369" s="31">
        <v>0.4925373134328358</v>
      </c>
      <c r="H369" s="31">
        <v>0.14427860696517414</v>
      </c>
      <c r="I369" s="31">
        <v>0.14427860696517414</v>
      </c>
      <c r="J369" s="31">
        <v>0.39552238805970147</v>
      </c>
      <c r="K369" s="31">
        <v>0.38557213930348261</v>
      </c>
      <c r="L369" s="32"/>
      <c r="M369" s="32"/>
      <c r="N369" s="32"/>
      <c r="O369" s="32"/>
      <c r="P369" s="32"/>
      <c r="Q369" s="32"/>
      <c r="R369" s="32"/>
      <c r="S369" s="32"/>
      <c r="T369" s="8"/>
      <c r="U369" s="8"/>
      <c r="V369" s="8"/>
      <c r="W369" s="8"/>
      <c r="X369" s="8"/>
      <c r="Y369" s="8"/>
      <c r="BZ369"/>
      <c r="CA369"/>
      <c r="CB369"/>
    </row>
    <row r="370" spans="1:80" s="1" customFormat="1" x14ac:dyDescent="0.25">
      <c r="A370" s="6" t="s">
        <v>13</v>
      </c>
      <c r="B370" s="4">
        <v>573</v>
      </c>
      <c r="C370" s="31">
        <v>0.47120418848167539</v>
      </c>
      <c r="D370" s="31">
        <v>0.40139616055846422</v>
      </c>
      <c r="E370" s="31">
        <v>9.4240837696335081E-2</v>
      </c>
      <c r="F370" s="31">
        <v>0.36474694589877837</v>
      </c>
      <c r="G370" s="31">
        <v>0.54973821989528793</v>
      </c>
      <c r="H370" s="31">
        <v>8.5514834205933685E-2</v>
      </c>
      <c r="I370" s="31">
        <v>0.1012216404886562</v>
      </c>
      <c r="J370" s="31">
        <v>0.44328097731239091</v>
      </c>
      <c r="K370" s="31">
        <v>0.4293193717277487</v>
      </c>
      <c r="L370" s="32"/>
      <c r="M370" s="32"/>
      <c r="N370" s="32"/>
      <c r="O370" s="32"/>
      <c r="P370" s="32"/>
      <c r="Q370" s="32"/>
      <c r="R370" s="32"/>
      <c r="S370" s="32"/>
      <c r="T370" s="8"/>
      <c r="U370" s="8"/>
      <c r="V370" s="8"/>
      <c r="W370" s="8"/>
      <c r="X370" s="8"/>
      <c r="Y370" s="8"/>
      <c r="BZ370"/>
      <c r="CA370"/>
      <c r="CB370"/>
    </row>
    <row r="371" spans="1:80" s="1" customFormat="1" x14ac:dyDescent="0.25">
      <c r="B371" s="7"/>
      <c r="C371" s="32"/>
      <c r="D371" s="32"/>
      <c r="E371" s="32"/>
      <c r="F371" s="32"/>
      <c r="G371" s="32"/>
      <c r="H371" s="32"/>
      <c r="I371" s="32"/>
      <c r="J371" s="32"/>
      <c r="K371" s="32"/>
      <c r="L371" s="32"/>
      <c r="M371" s="32"/>
      <c r="N371" s="32"/>
      <c r="O371" s="32"/>
      <c r="P371" s="32"/>
      <c r="Q371" s="32"/>
      <c r="R371" s="32"/>
      <c r="S371" s="32"/>
      <c r="T371" s="8"/>
      <c r="U371" s="8"/>
      <c r="V371" s="8"/>
      <c r="W371" s="8"/>
      <c r="X371" s="8"/>
      <c r="Y371" s="8"/>
      <c r="BZ371"/>
      <c r="CA371"/>
      <c r="CB371"/>
    </row>
    <row r="372" spans="1:80" s="1" customFormat="1" x14ac:dyDescent="0.25">
      <c r="C372" s="22"/>
      <c r="D372" s="22"/>
      <c r="E372" s="22"/>
      <c r="F372" s="22"/>
      <c r="G372" s="22"/>
      <c r="H372" s="22"/>
      <c r="I372" s="22"/>
      <c r="J372" s="22"/>
      <c r="K372" s="22"/>
      <c r="L372" s="22"/>
      <c r="M372" s="22"/>
      <c r="N372" s="22"/>
      <c r="O372" s="22"/>
      <c r="P372" s="22"/>
      <c r="Q372" s="22"/>
      <c r="R372" s="22"/>
      <c r="S372" s="22"/>
    </row>
    <row r="373" spans="1:80" s="1" customFormat="1" x14ac:dyDescent="0.25">
      <c r="A373" s="1" t="s">
        <v>419</v>
      </c>
      <c r="C373" s="22"/>
      <c r="D373" s="22"/>
      <c r="E373" s="22"/>
      <c r="F373" s="22"/>
      <c r="G373" s="22"/>
      <c r="H373" s="22"/>
      <c r="I373" s="22"/>
      <c r="J373" s="22"/>
      <c r="K373" s="22"/>
      <c r="L373" s="22"/>
      <c r="M373" s="22"/>
      <c r="N373" s="22"/>
      <c r="O373" s="22"/>
      <c r="P373" s="22"/>
      <c r="Q373" s="22"/>
      <c r="R373" s="22"/>
      <c r="S373" s="22"/>
    </row>
    <row r="374" spans="1:80" s="1" customFormat="1" x14ac:dyDescent="0.25">
      <c r="C374" s="22"/>
      <c r="D374" s="22"/>
      <c r="E374" s="22"/>
      <c r="F374" s="22"/>
      <c r="G374" s="22"/>
      <c r="H374" s="22"/>
      <c r="I374" s="22"/>
      <c r="J374" s="22"/>
      <c r="K374" s="22"/>
      <c r="L374" s="22"/>
      <c r="M374" s="22"/>
      <c r="N374" s="22"/>
      <c r="O374" s="22"/>
      <c r="P374" s="22"/>
      <c r="Q374" s="22"/>
      <c r="R374" s="22"/>
      <c r="S374" s="22"/>
    </row>
    <row r="375" spans="1:80" s="1" customFormat="1" x14ac:dyDescent="0.25">
      <c r="A375" s="2" t="s">
        <v>0</v>
      </c>
      <c r="B375" s="2" t="s">
        <v>1</v>
      </c>
      <c r="C375" s="10" t="s">
        <v>182</v>
      </c>
      <c r="D375" s="10" t="s">
        <v>183</v>
      </c>
      <c r="E375" s="10" t="s">
        <v>184</v>
      </c>
      <c r="F375" s="30"/>
      <c r="G375" s="30"/>
      <c r="H375" s="30"/>
      <c r="I375" s="30"/>
      <c r="J375" s="30"/>
      <c r="K375" s="30"/>
      <c r="L375" s="30"/>
      <c r="M375" s="30"/>
      <c r="N375" s="30"/>
      <c r="O375" s="30"/>
      <c r="P375" s="30"/>
      <c r="Q375" s="30"/>
      <c r="R375" s="30"/>
      <c r="S375" s="30"/>
      <c r="T375" s="9"/>
      <c r="U375" s="9"/>
      <c r="V375" s="9"/>
      <c r="W375" s="9"/>
      <c r="X375" s="9"/>
      <c r="Y375" s="9"/>
    </row>
    <row r="376" spans="1:80" s="1" customFormat="1" x14ac:dyDescent="0.25">
      <c r="A376" s="3" t="s">
        <v>2</v>
      </c>
      <c r="B376" s="4">
        <v>3292</v>
      </c>
      <c r="C376" s="31">
        <v>6.1360874848116649E-2</v>
      </c>
      <c r="D376" s="31">
        <v>0.44015795868772783</v>
      </c>
      <c r="E376" s="31">
        <v>0.49848116646415552</v>
      </c>
      <c r="F376" s="32"/>
      <c r="G376" s="32"/>
      <c r="H376" s="32"/>
      <c r="I376" s="32"/>
      <c r="J376" s="32"/>
      <c r="K376" s="32"/>
      <c r="L376" s="32"/>
      <c r="M376" s="32"/>
      <c r="N376" s="32"/>
      <c r="O376" s="32"/>
      <c r="P376" s="32"/>
      <c r="Q376" s="32"/>
      <c r="R376" s="32"/>
      <c r="S376" s="32"/>
      <c r="T376" s="8"/>
      <c r="U376" s="8"/>
      <c r="V376" s="8"/>
      <c r="W376" s="8"/>
      <c r="X376" s="8"/>
      <c r="Y376" s="8"/>
    </row>
    <row r="377" spans="1:80" s="1" customFormat="1" x14ac:dyDescent="0.25">
      <c r="A377" s="6" t="s">
        <v>3</v>
      </c>
      <c r="B377" s="4">
        <v>1120</v>
      </c>
      <c r="C377" s="31">
        <v>5.6250000000000001E-2</v>
      </c>
      <c r="D377" s="31">
        <v>0.45267857142857143</v>
      </c>
      <c r="E377" s="31">
        <v>0.49107142857142855</v>
      </c>
      <c r="F377" s="32"/>
      <c r="G377" s="32"/>
      <c r="H377" s="32"/>
      <c r="I377" s="32"/>
      <c r="J377" s="32"/>
      <c r="K377" s="32"/>
      <c r="L377" s="32"/>
      <c r="M377" s="32"/>
      <c r="N377" s="32"/>
      <c r="O377" s="32"/>
      <c r="P377" s="32"/>
      <c r="Q377" s="32"/>
      <c r="R377" s="32"/>
      <c r="S377" s="32"/>
      <c r="T377" s="8"/>
      <c r="U377" s="8"/>
      <c r="V377" s="8"/>
      <c r="W377" s="8"/>
      <c r="X377" s="8"/>
      <c r="Y377" s="8"/>
    </row>
    <row r="378" spans="1:80" s="1" customFormat="1" x14ac:dyDescent="0.25">
      <c r="A378" s="6" t="s">
        <v>4</v>
      </c>
      <c r="B378" s="4">
        <v>570</v>
      </c>
      <c r="C378" s="31">
        <v>5.0877192982456139E-2</v>
      </c>
      <c r="D378" s="31">
        <v>0.44736842105263158</v>
      </c>
      <c r="E378" s="31">
        <v>0.50175438596491229</v>
      </c>
      <c r="F378" s="32"/>
      <c r="G378" s="32"/>
      <c r="H378" s="32"/>
      <c r="I378" s="32"/>
      <c r="J378" s="32"/>
      <c r="K378" s="32"/>
      <c r="L378" s="32"/>
      <c r="M378" s="32"/>
      <c r="N378" s="32"/>
      <c r="O378" s="32"/>
      <c r="P378" s="32"/>
      <c r="Q378" s="32"/>
      <c r="R378" s="32"/>
      <c r="S378" s="32"/>
      <c r="T378" s="8"/>
      <c r="U378" s="8"/>
      <c r="V378" s="8"/>
      <c r="W378" s="8"/>
      <c r="X378" s="8"/>
      <c r="Y378" s="8"/>
    </row>
    <row r="379" spans="1:80" s="1" customFormat="1" x14ac:dyDescent="0.25">
      <c r="A379" s="6" t="s">
        <v>5</v>
      </c>
      <c r="B379" s="4">
        <v>684</v>
      </c>
      <c r="C379" s="31">
        <v>6.8713450292397657E-2</v>
      </c>
      <c r="D379" s="31">
        <v>0.44883040935672514</v>
      </c>
      <c r="E379" s="31">
        <v>0.48245614035087719</v>
      </c>
      <c r="F379" s="32"/>
      <c r="G379" s="32"/>
      <c r="H379" s="32"/>
      <c r="I379" s="32"/>
      <c r="J379" s="32"/>
      <c r="K379" s="32"/>
      <c r="L379" s="32"/>
      <c r="M379" s="32"/>
      <c r="N379" s="32"/>
      <c r="O379" s="32"/>
      <c r="P379" s="32"/>
      <c r="Q379" s="32"/>
      <c r="R379" s="32"/>
      <c r="S379" s="32"/>
      <c r="T379" s="8"/>
      <c r="U379" s="8"/>
      <c r="V379" s="8"/>
      <c r="W379" s="8"/>
      <c r="X379" s="8"/>
      <c r="Y379" s="8"/>
    </row>
    <row r="380" spans="1:80" s="1" customFormat="1" x14ac:dyDescent="0.25">
      <c r="A380" s="6" t="s">
        <v>6</v>
      </c>
      <c r="B380" s="4">
        <v>362</v>
      </c>
      <c r="C380" s="31">
        <v>7.7348066298342538E-2</v>
      </c>
      <c r="D380" s="31">
        <v>0.4143646408839779</v>
      </c>
      <c r="E380" s="31">
        <v>0.50828729281767959</v>
      </c>
      <c r="F380" s="32"/>
      <c r="G380" s="32"/>
      <c r="H380" s="32"/>
      <c r="I380" s="32"/>
      <c r="J380" s="32"/>
      <c r="K380" s="32"/>
      <c r="L380" s="32"/>
      <c r="M380" s="32"/>
      <c r="N380" s="32"/>
      <c r="O380" s="32"/>
      <c r="P380" s="32"/>
      <c r="Q380" s="32"/>
      <c r="R380" s="32"/>
      <c r="S380" s="32"/>
      <c r="T380" s="8"/>
      <c r="U380" s="8"/>
      <c r="V380" s="8"/>
      <c r="W380" s="8"/>
      <c r="X380" s="8"/>
      <c r="Y380" s="8"/>
    </row>
    <row r="381" spans="1:80" s="1" customFormat="1" x14ac:dyDescent="0.25">
      <c r="A381" s="6" t="s">
        <v>7</v>
      </c>
      <c r="B381" s="4">
        <v>556</v>
      </c>
      <c r="C381" s="31">
        <v>6.2949640287769781E-2</v>
      </c>
      <c r="D381" s="31">
        <v>0.41366906474820142</v>
      </c>
      <c r="E381" s="31">
        <v>0.52338129496402874</v>
      </c>
      <c r="F381" s="32"/>
      <c r="G381" s="32"/>
      <c r="H381" s="32"/>
      <c r="I381" s="32"/>
      <c r="J381" s="32"/>
      <c r="K381" s="32"/>
      <c r="L381" s="32"/>
      <c r="M381" s="32"/>
      <c r="N381" s="32"/>
      <c r="O381" s="32"/>
      <c r="P381" s="32"/>
      <c r="Q381" s="32"/>
      <c r="R381" s="32"/>
      <c r="S381" s="32"/>
      <c r="T381" s="8"/>
      <c r="U381" s="8"/>
      <c r="V381" s="8"/>
      <c r="W381" s="8"/>
      <c r="X381" s="8"/>
      <c r="Y381" s="8"/>
    </row>
    <row r="382" spans="1:80" s="1" customFormat="1" x14ac:dyDescent="0.25">
      <c r="A382" s="6" t="s">
        <v>8</v>
      </c>
      <c r="B382" s="4">
        <v>1923</v>
      </c>
      <c r="C382" s="31">
        <v>5.9802392095683825E-2</v>
      </c>
      <c r="D382" s="31">
        <v>0.44877795111804475</v>
      </c>
      <c r="E382" s="31">
        <v>0.49141965678627147</v>
      </c>
      <c r="F382" s="32"/>
      <c r="G382" s="32"/>
      <c r="H382" s="32"/>
      <c r="I382" s="32"/>
      <c r="J382" s="32"/>
      <c r="K382" s="32"/>
      <c r="L382" s="32"/>
      <c r="M382" s="32"/>
      <c r="N382" s="32"/>
      <c r="O382" s="32"/>
      <c r="P382" s="32"/>
      <c r="Q382" s="32"/>
      <c r="R382" s="32"/>
      <c r="S382" s="32"/>
      <c r="T382" s="8"/>
      <c r="U382" s="8"/>
      <c r="V382" s="8"/>
      <c r="W382" s="8"/>
      <c r="X382" s="8"/>
      <c r="Y382" s="8"/>
    </row>
    <row r="383" spans="1:80" s="1" customFormat="1" x14ac:dyDescent="0.25">
      <c r="A383" s="6" t="s">
        <v>9</v>
      </c>
      <c r="B383" s="4">
        <v>1252</v>
      </c>
      <c r="C383" s="31">
        <v>6.4696485623003189E-2</v>
      </c>
      <c r="D383" s="31">
        <v>0.43849840255591055</v>
      </c>
      <c r="E383" s="31">
        <v>0.49680511182108628</v>
      </c>
      <c r="F383" s="32"/>
      <c r="G383" s="32"/>
      <c r="H383" s="32"/>
      <c r="I383" s="32"/>
      <c r="J383" s="32"/>
      <c r="K383" s="32"/>
      <c r="L383" s="32"/>
      <c r="M383" s="32"/>
      <c r="N383" s="32"/>
      <c r="O383" s="32"/>
      <c r="P383" s="32"/>
      <c r="Q383" s="32"/>
      <c r="R383" s="32"/>
      <c r="S383" s="32"/>
      <c r="T383" s="8"/>
      <c r="U383" s="8"/>
      <c r="V383" s="8"/>
      <c r="W383" s="8"/>
      <c r="X383" s="8"/>
      <c r="Y383" s="8"/>
    </row>
    <row r="384" spans="1:80" s="1" customFormat="1" x14ac:dyDescent="0.25">
      <c r="A384" s="6" t="s">
        <v>10</v>
      </c>
      <c r="B384" s="4">
        <v>863</v>
      </c>
      <c r="C384" s="31">
        <v>8.2271147161066052E-2</v>
      </c>
      <c r="D384" s="31">
        <v>0.52491309385863272</v>
      </c>
      <c r="E384" s="31">
        <v>0.3928157589803013</v>
      </c>
      <c r="F384" s="32"/>
      <c r="G384" s="32"/>
      <c r="H384" s="32"/>
      <c r="I384" s="32"/>
      <c r="J384" s="32"/>
      <c r="K384" s="32"/>
      <c r="L384" s="32"/>
      <c r="M384" s="32"/>
      <c r="N384" s="32"/>
      <c r="O384" s="32"/>
      <c r="P384" s="32"/>
      <c r="Q384" s="32"/>
      <c r="R384" s="32"/>
      <c r="S384" s="32"/>
      <c r="T384" s="8"/>
      <c r="U384" s="8"/>
      <c r="V384" s="8"/>
      <c r="W384" s="8"/>
      <c r="X384" s="8"/>
      <c r="Y384" s="8"/>
    </row>
    <row r="385" spans="1:25" s="1" customFormat="1" x14ac:dyDescent="0.25">
      <c r="A385" s="6" t="s">
        <v>11</v>
      </c>
      <c r="B385" s="4">
        <v>1291</v>
      </c>
      <c r="C385" s="31">
        <v>5.8094500387296667E-2</v>
      </c>
      <c r="D385" s="31">
        <v>0.44848954298993027</v>
      </c>
      <c r="E385" s="31">
        <v>0.49341595662277304</v>
      </c>
      <c r="F385" s="32"/>
      <c r="G385" s="32"/>
      <c r="H385" s="32"/>
      <c r="I385" s="32"/>
      <c r="J385" s="32"/>
      <c r="K385" s="32"/>
      <c r="L385" s="32"/>
      <c r="M385" s="32"/>
      <c r="N385" s="32"/>
      <c r="O385" s="32"/>
      <c r="P385" s="32"/>
      <c r="Q385" s="32"/>
      <c r="R385" s="32"/>
      <c r="S385" s="32"/>
      <c r="T385" s="8"/>
      <c r="U385" s="8"/>
      <c r="V385" s="8"/>
      <c r="W385" s="8"/>
      <c r="X385" s="8"/>
      <c r="Y385" s="8"/>
    </row>
    <row r="386" spans="1:25" s="1" customFormat="1" x14ac:dyDescent="0.25">
      <c r="A386" s="6" t="s">
        <v>12</v>
      </c>
      <c r="B386" s="4">
        <v>410</v>
      </c>
      <c r="C386" s="31">
        <v>5.6097560975609757E-2</v>
      </c>
      <c r="D386" s="31">
        <v>0.34878048780487803</v>
      </c>
      <c r="E386" s="31">
        <v>0.59512195121951217</v>
      </c>
      <c r="F386" s="32"/>
      <c r="G386" s="32"/>
      <c r="H386" s="32"/>
      <c r="I386" s="32"/>
      <c r="J386" s="32"/>
      <c r="K386" s="32"/>
      <c r="L386" s="32"/>
      <c r="M386" s="32"/>
      <c r="N386" s="32"/>
      <c r="O386" s="32"/>
      <c r="P386" s="32"/>
      <c r="Q386" s="32"/>
      <c r="R386" s="32"/>
      <c r="S386" s="32"/>
      <c r="T386" s="8"/>
      <c r="U386" s="8"/>
      <c r="V386" s="8"/>
      <c r="W386" s="8"/>
      <c r="X386" s="8"/>
      <c r="Y386" s="8"/>
    </row>
    <row r="387" spans="1:25" s="1" customFormat="1" x14ac:dyDescent="0.25">
      <c r="A387" s="6" t="s">
        <v>13</v>
      </c>
      <c r="B387" s="4">
        <v>592</v>
      </c>
      <c r="C387" s="31">
        <v>4.8986486486486486E-2</v>
      </c>
      <c r="D387" s="31">
        <v>0.36655405405405406</v>
      </c>
      <c r="E387" s="31">
        <v>0.58445945945945943</v>
      </c>
      <c r="F387" s="32"/>
      <c r="G387" s="32"/>
      <c r="H387" s="32"/>
      <c r="I387" s="32"/>
      <c r="J387" s="32"/>
      <c r="K387" s="32"/>
      <c r="L387" s="32"/>
      <c r="M387" s="32"/>
      <c r="N387" s="32"/>
      <c r="O387" s="32"/>
      <c r="P387" s="32"/>
      <c r="Q387" s="32"/>
      <c r="R387" s="32"/>
      <c r="S387" s="32"/>
      <c r="T387" s="8"/>
      <c r="U387" s="8"/>
      <c r="V387" s="8"/>
      <c r="W387" s="8"/>
      <c r="X387" s="8"/>
      <c r="Y387" s="8"/>
    </row>
    <row r="388" spans="1:25" s="1" customFormat="1" x14ac:dyDescent="0.25">
      <c r="B388" s="7"/>
      <c r="C388" s="32"/>
      <c r="D388" s="32"/>
      <c r="E388" s="32"/>
      <c r="F388" s="32"/>
      <c r="G388" s="32"/>
      <c r="H388" s="32"/>
      <c r="I388" s="32"/>
      <c r="J388" s="32"/>
      <c r="K388" s="32"/>
      <c r="L388" s="32"/>
      <c r="M388" s="32"/>
      <c r="N388" s="32"/>
      <c r="O388" s="32"/>
      <c r="P388" s="32"/>
      <c r="Q388" s="32"/>
      <c r="R388" s="32"/>
      <c r="S388" s="32"/>
      <c r="T388" s="8"/>
      <c r="U388" s="8"/>
      <c r="V388" s="8"/>
      <c r="W388" s="8"/>
      <c r="X388" s="8"/>
      <c r="Y388" s="8"/>
    </row>
    <row r="389" spans="1:25" s="1" customFormat="1" x14ac:dyDescent="0.25">
      <c r="C389" s="22"/>
      <c r="D389" s="22"/>
      <c r="E389" s="22"/>
      <c r="F389" s="22"/>
      <c r="G389" s="22"/>
      <c r="H389" s="22"/>
      <c r="I389" s="22"/>
      <c r="J389" s="22"/>
      <c r="K389" s="22"/>
      <c r="L389" s="22"/>
      <c r="M389" s="22"/>
      <c r="N389" s="22"/>
      <c r="O389" s="22"/>
      <c r="P389" s="22"/>
      <c r="Q389" s="22"/>
      <c r="R389" s="22"/>
      <c r="S389" s="22"/>
    </row>
    <row r="390" spans="1:25" s="1" customFormat="1" x14ac:dyDescent="0.25">
      <c r="A390" s="1" t="s">
        <v>420</v>
      </c>
      <c r="C390" s="22"/>
      <c r="D390" s="22"/>
      <c r="E390" s="22"/>
      <c r="F390" s="22"/>
      <c r="G390" s="22"/>
      <c r="H390" s="22"/>
      <c r="I390" s="22"/>
      <c r="J390" s="22"/>
      <c r="K390" s="22"/>
      <c r="L390" s="22"/>
      <c r="M390" s="22"/>
      <c r="N390" s="22"/>
      <c r="O390" s="22"/>
      <c r="P390" s="22"/>
      <c r="Q390" s="22"/>
      <c r="R390" s="22"/>
      <c r="S390" s="22"/>
    </row>
    <row r="391" spans="1:25" s="1" customFormat="1" x14ac:dyDescent="0.25">
      <c r="C391" s="22"/>
      <c r="D391" s="22"/>
      <c r="E391" s="22"/>
      <c r="F391" s="22"/>
      <c r="G391" s="22"/>
      <c r="H391" s="22"/>
      <c r="I391" s="22"/>
      <c r="J391" s="22"/>
      <c r="K391" s="22"/>
      <c r="L391" s="22"/>
      <c r="M391" s="22"/>
      <c r="N391" s="22"/>
      <c r="O391" s="22"/>
      <c r="P391" s="22"/>
      <c r="Q391" s="22"/>
      <c r="R391" s="22"/>
      <c r="S391" s="22"/>
    </row>
    <row r="392" spans="1:25" s="1" customFormat="1" ht="53.25" customHeight="1" x14ac:dyDescent="0.25">
      <c r="A392" s="2" t="s">
        <v>0</v>
      </c>
      <c r="B392" s="2" t="s">
        <v>1</v>
      </c>
      <c r="C392" s="10" t="s">
        <v>421</v>
      </c>
      <c r="D392" s="10" t="s">
        <v>422</v>
      </c>
      <c r="E392" s="10" t="s">
        <v>423</v>
      </c>
      <c r="F392" s="10" t="s">
        <v>424</v>
      </c>
      <c r="G392" s="10" t="s">
        <v>425</v>
      </c>
      <c r="H392" s="10" t="s">
        <v>426</v>
      </c>
      <c r="I392" s="10" t="s">
        <v>427</v>
      </c>
      <c r="J392" s="10" t="s">
        <v>428</v>
      </c>
      <c r="K392" s="10" t="s">
        <v>429</v>
      </c>
      <c r="L392" s="10" t="s">
        <v>240</v>
      </c>
      <c r="M392" s="30"/>
      <c r="N392" s="30"/>
      <c r="O392" s="30"/>
      <c r="P392" s="30"/>
      <c r="Q392" s="30"/>
      <c r="R392" s="30"/>
      <c r="S392" s="30"/>
      <c r="T392" s="9"/>
      <c r="U392" s="9"/>
      <c r="V392" s="9"/>
      <c r="W392" s="9"/>
      <c r="X392" s="9"/>
      <c r="Y392" s="9"/>
    </row>
    <row r="393" spans="1:25" s="1" customFormat="1" x14ac:dyDescent="0.25">
      <c r="A393" s="3" t="s">
        <v>2</v>
      </c>
      <c r="B393" s="4">
        <v>3117</v>
      </c>
      <c r="C393" s="31">
        <v>0.34905357715752328</v>
      </c>
      <c r="D393" s="31">
        <v>0.72922682066089184</v>
      </c>
      <c r="E393" s="31">
        <v>0.38979788257940329</v>
      </c>
      <c r="F393" s="31">
        <v>0.49085659287776706</v>
      </c>
      <c r="G393" s="31">
        <v>0.17067693294834776</v>
      </c>
      <c r="H393" s="31">
        <v>0.14533205004812319</v>
      </c>
      <c r="I393" s="31">
        <v>4.4594161052293871E-2</v>
      </c>
      <c r="J393" s="31">
        <v>0.15944818735964067</v>
      </c>
      <c r="K393" s="31">
        <v>0.1645813282001925</v>
      </c>
      <c r="L393" s="31">
        <v>9.2396535129932622E-2</v>
      </c>
      <c r="M393" s="32"/>
      <c r="N393" s="32"/>
      <c r="O393" s="32"/>
      <c r="P393" s="32"/>
      <c r="Q393" s="32"/>
      <c r="R393" s="32"/>
      <c r="S393" s="32"/>
      <c r="T393" s="8"/>
      <c r="U393" s="8"/>
      <c r="V393" s="8"/>
      <c r="W393" s="8"/>
      <c r="X393" s="8"/>
      <c r="Y393" s="8"/>
    </row>
    <row r="394" spans="1:25" s="1" customFormat="1" x14ac:dyDescent="0.25">
      <c r="A394" s="6" t="s">
        <v>3</v>
      </c>
      <c r="B394" s="4">
        <v>1068</v>
      </c>
      <c r="C394" s="31">
        <v>0.38764044943820225</v>
      </c>
      <c r="D394" s="31">
        <v>0.72659176029962547</v>
      </c>
      <c r="E394" s="31">
        <v>0.39794007490636701</v>
      </c>
      <c r="F394" s="31">
        <v>0.4887640449438202</v>
      </c>
      <c r="G394" s="31">
        <v>0.19662921348314608</v>
      </c>
      <c r="H394" s="31">
        <v>0.14513108614232209</v>
      </c>
      <c r="I394" s="31">
        <v>2.9962546816479401E-2</v>
      </c>
      <c r="J394" s="31">
        <v>0.14419475655430711</v>
      </c>
      <c r="K394" s="31">
        <v>0.14887640449438203</v>
      </c>
      <c r="L394" s="31">
        <v>8.4269662921348312E-2</v>
      </c>
      <c r="M394" s="32"/>
      <c r="N394" s="32"/>
      <c r="O394" s="32"/>
      <c r="P394" s="32"/>
      <c r="Q394" s="32"/>
      <c r="R394" s="32"/>
      <c r="S394" s="32"/>
      <c r="T394" s="8"/>
      <c r="U394" s="8"/>
      <c r="V394" s="8"/>
      <c r="W394" s="8"/>
      <c r="X394" s="8"/>
      <c r="Y394" s="8"/>
    </row>
    <row r="395" spans="1:25" s="1" customFormat="1" x14ac:dyDescent="0.25">
      <c r="A395" s="6" t="s">
        <v>4</v>
      </c>
      <c r="B395" s="4">
        <v>532</v>
      </c>
      <c r="C395" s="31">
        <v>0.31954887218045114</v>
      </c>
      <c r="D395" s="31">
        <v>0.76127819548872178</v>
      </c>
      <c r="E395" s="31">
        <v>0.37781954887218044</v>
      </c>
      <c r="F395" s="31">
        <v>0.45488721804511278</v>
      </c>
      <c r="G395" s="31">
        <v>0.12218045112781954</v>
      </c>
      <c r="H395" s="31">
        <v>0.13157894736842105</v>
      </c>
      <c r="I395" s="31">
        <v>6.0150375939849621E-2</v>
      </c>
      <c r="J395" s="31">
        <v>0.18045112781954886</v>
      </c>
      <c r="K395" s="31">
        <v>0.16165413533834586</v>
      </c>
      <c r="L395" s="31">
        <v>0.10714285714285714</v>
      </c>
      <c r="M395" s="32"/>
      <c r="N395" s="32"/>
      <c r="O395" s="32"/>
      <c r="P395" s="32"/>
      <c r="Q395" s="32"/>
      <c r="R395" s="32"/>
      <c r="S395" s="32"/>
      <c r="T395" s="8"/>
      <c r="U395" s="8"/>
      <c r="V395" s="8"/>
      <c r="W395" s="8"/>
      <c r="X395" s="8"/>
      <c r="Y395" s="8"/>
    </row>
    <row r="396" spans="1:25" s="1" customFormat="1" x14ac:dyDescent="0.25">
      <c r="A396" s="6" t="s">
        <v>5</v>
      </c>
      <c r="B396" s="4">
        <v>651</v>
      </c>
      <c r="C396" s="31">
        <v>0.36251920122887865</v>
      </c>
      <c r="D396" s="31">
        <v>0.72043010752688175</v>
      </c>
      <c r="E396" s="31">
        <v>0.40399385560675882</v>
      </c>
      <c r="F396" s="31">
        <v>0.52073732718894006</v>
      </c>
      <c r="G396" s="31">
        <v>0.18433179723502305</v>
      </c>
      <c r="H396" s="31">
        <v>0.12749615975422426</v>
      </c>
      <c r="I396" s="31">
        <v>5.0691244239631339E-2</v>
      </c>
      <c r="J396" s="31">
        <v>0.14439324116743471</v>
      </c>
      <c r="K396" s="31">
        <v>0.15360983102918588</v>
      </c>
      <c r="L396" s="31">
        <v>9.3701996927803385E-2</v>
      </c>
      <c r="M396" s="32"/>
      <c r="N396" s="32"/>
      <c r="O396" s="32"/>
      <c r="P396" s="32"/>
      <c r="Q396" s="32"/>
      <c r="R396" s="32"/>
      <c r="S396" s="32"/>
      <c r="T396" s="8"/>
      <c r="U396" s="8"/>
      <c r="V396" s="8"/>
      <c r="W396" s="8"/>
      <c r="X396" s="8"/>
      <c r="Y396" s="8"/>
    </row>
    <row r="397" spans="1:25" s="1" customFormat="1" x14ac:dyDescent="0.25">
      <c r="A397" s="6" t="s">
        <v>6</v>
      </c>
      <c r="B397" s="4">
        <v>345</v>
      </c>
      <c r="C397" s="31">
        <v>0.38260869565217392</v>
      </c>
      <c r="D397" s="31">
        <v>0.68695652173913047</v>
      </c>
      <c r="E397" s="31">
        <v>0.43768115942028984</v>
      </c>
      <c r="F397" s="31">
        <v>0.5304347826086957</v>
      </c>
      <c r="G397" s="31">
        <v>0.17391304347826086</v>
      </c>
      <c r="H397" s="31">
        <v>0.14202898550724638</v>
      </c>
      <c r="I397" s="31">
        <v>5.2173913043478258E-2</v>
      </c>
      <c r="J397" s="31">
        <v>0.12753623188405797</v>
      </c>
      <c r="K397" s="31">
        <v>0.15942028985507245</v>
      </c>
      <c r="L397" s="31">
        <v>8.1159420289855067E-2</v>
      </c>
      <c r="M397" s="32"/>
      <c r="N397" s="32"/>
      <c r="O397" s="32"/>
      <c r="P397" s="32"/>
      <c r="Q397" s="32"/>
      <c r="R397" s="32"/>
      <c r="S397" s="32"/>
      <c r="T397" s="8"/>
      <c r="U397" s="8"/>
      <c r="V397" s="8"/>
      <c r="W397" s="8"/>
      <c r="X397" s="8"/>
      <c r="Y397" s="8"/>
    </row>
    <row r="398" spans="1:25" s="1" customFormat="1" x14ac:dyDescent="0.25">
      <c r="A398" s="6" t="s">
        <v>7</v>
      </c>
      <c r="B398" s="4">
        <v>521</v>
      </c>
      <c r="C398" s="31">
        <v>0.26103646833013433</v>
      </c>
      <c r="D398" s="31">
        <v>0.74088291746641077</v>
      </c>
      <c r="E398" s="31">
        <v>0.33589251439539347</v>
      </c>
      <c r="F398" s="31">
        <v>0.46833013435700577</v>
      </c>
      <c r="G398" s="31">
        <v>0.14779270633397312</v>
      </c>
      <c r="H398" s="31">
        <v>0.18426103646833014</v>
      </c>
      <c r="I398" s="31">
        <v>4.6065259117082535E-2</v>
      </c>
      <c r="J398" s="31">
        <v>0.20921305182341651</v>
      </c>
      <c r="K398" s="31">
        <v>0.21689059500959693</v>
      </c>
      <c r="L398" s="31">
        <v>9.9808061420345484E-2</v>
      </c>
      <c r="M398" s="32"/>
      <c r="N398" s="32"/>
      <c r="O398" s="32"/>
      <c r="P398" s="32"/>
      <c r="Q398" s="32"/>
      <c r="R398" s="32"/>
      <c r="S398" s="32"/>
      <c r="T398" s="8"/>
      <c r="U398" s="8"/>
      <c r="V398" s="8"/>
      <c r="W398" s="8"/>
      <c r="X398" s="8"/>
      <c r="Y398" s="8"/>
    </row>
    <row r="399" spans="1:25" s="1" customFormat="1" x14ac:dyDescent="0.25">
      <c r="A399" s="6" t="s">
        <v>8</v>
      </c>
      <c r="B399" s="4">
        <v>1823</v>
      </c>
      <c r="C399" s="31">
        <v>0.33845309928688977</v>
      </c>
      <c r="D399" s="31">
        <v>0.72792100932528803</v>
      </c>
      <c r="E399" s="31">
        <v>0.39330773450356554</v>
      </c>
      <c r="F399" s="31">
        <v>0.47888096544157982</v>
      </c>
      <c r="G399" s="31">
        <v>0.1634668129456939</v>
      </c>
      <c r="H399" s="31">
        <v>0.16566099835436093</v>
      </c>
      <c r="I399" s="31">
        <v>4.9369171695008228E-2</v>
      </c>
      <c r="J399" s="31">
        <v>0.15798134942402633</v>
      </c>
      <c r="K399" s="31">
        <v>0.17663192539769609</v>
      </c>
      <c r="L399" s="31">
        <v>8.6121777290181015E-2</v>
      </c>
      <c r="M399" s="32"/>
      <c r="N399" s="32"/>
      <c r="O399" s="32"/>
      <c r="P399" s="32"/>
      <c r="Q399" s="32"/>
      <c r="R399" s="32"/>
      <c r="S399" s="32"/>
      <c r="T399" s="8"/>
      <c r="U399" s="8"/>
      <c r="V399" s="8"/>
      <c r="W399" s="8"/>
      <c r="X399" s="8"/>
      <c r="Y399" s="8"/>
    </row>
    <row r="400" spans="1:25" s="1" customFormat="1" x14ac:dyDescent="0.25">
      <c r="A400" s="6" t="s">
        <v>9</v>
      </c>
      <c r="B400" s="4">
        <v>1195</v>
      </c>
      <c r="C400" s="31">
        <v>0.36903765690376567</v>
      </c>
      <c r="D400" s="31">
        <v>0.72133891213389123</v>
      </c>
      <c r="E400" s="31">
        <v>0.38912133891213391</v>
      </c>
      <c r="F400" s="31">
        <v>0.497907949790795</v>
      </c>
      <c r="G400" s="31">
        <v>0.18158995815899581</v>
      </c>
      <c r="H400" s="31">
        <v>0.11046025104602511</v>
      </c>
      <c r="I400" s="31">
        <v>3.9330543933054393E-2</v>
      </c>
      <c r="J400" s="31">
        <v>0.16820083682008369</v>
      </c>
      <c r="K400" s="31">
        <v>0.15481171548117154</v>
      </c>
      <c r="L400" s="31">
        <v>0.10292887029288703</v>
      </c>
      <c r="M400" s="32"/>
      <c r="N400" s="32"/>
      <c r="O400" s="32"/>
      <c r="P400" s="32"/>
      <c r="Q400" s="32"/>
      <c r="R400" s="32"/>
      <c r="S400" s="32"/>
      <c r="T400" s="8"/>
      <c r="U400" s="8"/>
      <c r="V400" s="8"/>
      <c r="W400" s="8"/>
      <c r="X400" s="8"/>
      <c r="Y400" s="8"/>
    </row>
    <row r="401" spans="1:25" s="1" customFormat="1" x14ac:dyDescent="0.25">
      <c r="A401" s="6" t="s">
        <v>10</v>
      </c>
      <c r="B401" s="4">
        <v>813</v>
      </c>
      <c r="C401" s="31">
        <v>0.2140221402214022</v>
      </c>
      <c r="D401" s="31">
        <v>0.74907749077490771</v>
      </c>
      <c r="E401" s="31">
        <v>0.34563345633456333</v>
      </c>
      <c r="F401" s="31">
        <v>0.30750307503075031</v>
      </c>
      <c r="G401" s="31">
        <v>0.14883148831488316</v>
      </c>
      <c r="H401" s="31">
        <v>0.19065190651906519</v>
      </c>
      <c r="I401" s="31">
        <v>3.5670356703567038E-2</v>
      </c>
      <c r="J401" s="31">
        <v>0.22140221402214022</v>
      </c>
      <c r="K401" s="31">
        <v>0.21033210332103322</v>
      </c>
      <c r="L401" s="31">
        <v>0.14145141451414514</v>
      </c>
      <c r="M401" s="32"/>
      <c r="N401" s="32"/>
      <c r="O401" s="32"/>
      <c r="P401" s="32"/>
      <c r="Q401" s="32"/>
      <c r="R401" s="32"/>
      <c r="S401" s="32"/>
      <c r="T401" s="8"/>
      <c r="U401" s="8"/>
      <c r="V401" s="8"/>
      <c r="W401" s="8"/>
      <c r="X401" s="8"/>
      <c r="Y401" s="8"/>
    </row>
    <row r="402" spans="1:25" s="1" customFormat="1" x14ac:dyDescent="0.25">
      <c r="A402" s="6" t="s">
        <v>11</v>
      </c>
      <c r="B402" s="4">
        <v>1228</v>
      </c>
      <c r="C402" s="31">
        <v>0.37052117263843648</v>
      </c>
      <c r="D402" s="31">
        <v>0.73615635179153094</v>
      </c>
      <c r="E402" s="31">
        <v>0.38517915309446255</v>
      </c>
      <c r="F402" s="31">
        <v>0.50732899022801303</v>
      </c>
      <c r="G402" s="31">
        <v>0.19055374592833876</v>
      </c>
      <c r="H402" s="31">
        <v>0.14169381107491857</v>
      </c>
      <c r="I402" s="31">
        <v>4.3973941368078175E-2</v>
      </c>
      <c r="J402" s="31">
        <v>0.15553745928338764</v>
      </c>
      <c r="K402" s="31">
        <v>0.16856677524429967</v>
      </c>
      <c r="L402" s="31">
        <v>7.7361563517915316E-2</v>
      </c>
      <c r="M402" s="32"/>
      <c r="N402" s="32"/>
      <c r="O402" s="32"/>
      <c r="P402" s="32"/>
      <c r="Q402" s="32"/>
      <c r="R402" s="32"/>
      <c r="S402" s="32"/>
      <c r="T402" s="8"/>
      <c r="U402" s="8"/>
      <c r="V402" s="8"/>
      <c r="W402" s="8"/>
      <c r="X402" s="8"/>
      <c r="Y402" s="8"/>
    </row>
    <row r="403" spans="1:25" s="1" customFormat="1" x14ac:dyDescent="0.25">
      <c r="A403" s="6" t="s">
        <v>12</v>
      </c>
      <c r="B403" s="4">
        <v>397</v>
      </c>
      <c r="C403" s="31">
        <v>0.40050377833753148</v>
      </c>
      <c r="D403" s="31">
        <v>0.69017632241813598</v>
      </c>
      <c r="E403" s="31">
        <v>0.40806045340050379</v>
      </c>
      <c r="F403" s="31">
        <v>0.55163727959697728</v>
      </c>
      <c r="G403" s="31">
        <v>0.19143576826196473</v>
      </c>
      <c r="H403" s="31">
        <v>0.1385390428211587</v>
      </c>
      <c r="I403" s="31">
        <v>6.0453400503778336E-2</v>
      </c>
      <c r="J403" s="31">
        <v>0.12342569269521411</v>
      </c>
      <c r="K403" s="31">
        <v>0.16372795969773299</v>
      </c>
      <c r="L403" s="31">
        <v>8.0604534005037781E-2</v>
      </c>
      <c r="M403" s="32"/>
      <c r="N403" s="32"/>
      <c r="O403" s="32"/>
      <c r="P403" s="32"/>
      <c r="Q403" s="32"/>
      <c r="R403" s="32"/>
      <c r="S403" s="32"/>
      <c r="T403" s="8"/>
      <c r="U403" s="8"/>
      <c r="V403" s="8"/>
      <c r="W403" s="8"/>
      <c r="X403" s="8"/>
      <c r="Y403" s="8"/>
    </row>
    <row r="404" spans="1:25" s="1" customFormat="1" x14ac:dyDescent="0.25">
      <c r="A404" s="6" t="s">
        <v>13</v>
      </c>
      <c r="B404" s="4">
        <v>577</v>
      </c>
      <c r="C404" s="31">
        <v>0.46273830155979201</v>
      </c>
      <c r="D404" s="31">
        <v>0.69497400346620453</v>
      </c>
      <c r="E404" s="31">
        <v>0.45407279029462738</v>
      </c>
      <c r="F404" s="31">
        <v>0.66204506065857882</v>
      </c>
      <c r="G404" s="31">
        <v>0.14384748700173311</v>
      </c>
      <c r="H404" s="31">
        <v>0.10398613518197573</v>
      </c>
      <c r="I404" s="31">
        <v>5.0259965337954939E-2</v>
      </c>
      <c r="J404" s="31">
        <v>0.10918544194107452</v>
      </c>
      <c r="K404" s="31">
        <v>9.7053726169844021E-2</v>
      </c>
      <c r="L404" s="31">
        <v>6.5857885615251299E-2</v>
      </c>
      <c r="M404" s="32"/>
      <c r="N404" s="32"/>
      <c r="O404" s="32"/>
      <c r="P404" s="32"/>
      <c r="Q404" s="32"/>
      <c r="R404" s="32"/>
      <c r="S404" s="32"/>
      <c r="T404" s="8"/>
      <c r="U404" s="8"/>
      <c r="V404" s="8"/>
      <c r="W404" s="8"/>
      <c r="X404" s="8"/>
      <c r="Y404" s="8"/>
    </row>
    <row r="405" spans="1:25" s="1" customFormat="1" x14ac:dyDescent="0.25">
      <c r="B405" s="7"/>
      <c r="C405" s="32"/>
      <c r="D405" s="32"/>
      <c r="E405" s="32"/>
      <c r="F405" s="32"/>
      <c r="G405" s="32"/>
      <c r="H405" s="32"/>
      <c r="I405" s="32"/>
      <c r="J405" s="32"/>
      <c r="K405" s="32"/>
      <c r="L405" s="32"/>
      <c r="M405" s="32"/>
      <c r="N405" s="32"/>
      <c r="O405" s="32"/>
      <c r="P405" s="32"/>
      <c r="Q405" s="32"/>
      <c r="R405" s="32"/>
      <c r="S405" s="32"/>
      <c r="T405" s="8"/>
      <c r="U405" s="8"/>
      <c r="V405" s="8"/>
      <c r="W405" s="8"/>
      <c r="X405" s="8"/>
      <c r="Y405" s="8"/>
    </row>
    <row r="406" spans="1:25" s="1" customFormat="1" x14ac:dyDescent="0.25">
      <c r="C406" s="22"/>
      <c r="D406" s="22"/>
      <c r="E406" s="22"/>
      <c r="F406" s="22"/>
      <c r="G406" s="22"/>
      <c r="H406" s="22"/>
      <c r="I406" s="22"/>
      <c r="J406" s="22"/>
      <c r="K406" s="22"/>
      <c r="L406" s="22"/>
      <c r="M406" s="22"/>
      <c r="N406" s="22"/>
      <c r="O406" s="22"/>
      <c r="P406" s="22"/>
      <c r="Q406" s="22"/>
      <c r="R406" s="22"/>
      <c r="S406" s="22"/>
    </row>
    <row r="407" spans="1:25" s="1" customFormat="1" x14ac:dyDescent="0.25">
      <c r="A407" s="1" t="s">
        <v>430</v>
      </c>
      <c r="C407" s="22"/>
      <c r="D407" s="22"/>
      <c r="E407" s="22"/>
      <c r="F407" s="22"/>
      <c r="G407" s="22"/>
      <c r="H407" s="22"/>
      <c r="I407" s="22"/>
      <c r="J407" s="22"/>
      <c r="K407" s="22"/>
      <c r="L407" s="22"/>
      <c r="M407" s="22"/>
      <c r="N407" s="22"/>
      <c r="O407" s="22"/>
      <c r="P407" s="22"/>
      <c r="Q407" s="22"/>
      <c r="R407" s="22"/>
      <c r="S407" s="22"/>
    </row>
    <row r="408" spans="1:25" s="1" customFormat="1" x14ac:dyDescent="0.25">
      <c r="C408" s="22"/>
      <c r="D408" s="22"/>
      <c r="E408" s="22"/>
      <c r="F408" s="22"/>
      <c r="G408" s="22"/>
      <c r="H408" s="22"/>
      <c r="I408" s="22"/>
      <c r="J408" s="22"/>
      <c r="K408" s="22"/>
      <c r="L408" s="22"/>
      <c r="M408" s="22"/>
      <c r="N408" s="22"/>
      <c r="O408" s="22"/>
      <c r="P408" s="22"/>
      <c r="Q408" s="22"/>
      <c r="R408" s="22"/>
      <c r="S408" s="22"/>
    </row>
    <row r="409" spans="1:25" s="1" customFormat="1" ht="30" x14ac:dyDescent="0.25">
      <c r="A409" s="2" t="s">
        <v>0</v>
      </c>
      <c r="B409" s="2" t="s">
        <v>1</v>
      </c>
      <c r="C409" s="10" t="s">
        <v>431</v>
      </c>
      <c r="D409" s="10" t="s">
        <v>432</v>
      </c>
      <c r="E409" s="10" t="s">
        <v>433</v>
      </c>
      <c r="F409" s="10" t="s">
        <v>434</v>
      </c>
      <c r="G409" s="10" t="s">
        <v>435</v>
      </c>
      <c r="H409" s="10" t="s">
        <v>417</v>
      </c>
      <c r="I409" s="30"/>
      <c r="J409" s="30"/>
      <c r="K409" s="30"/>
      <c r="L409" s="30"/>
      <c r="M409" s="30"/>
      <c r="N409" s="30"/>
      <c r="O409" s="30"/>
      <c r="P409" s="30"/>
      <c r="Q409" s="30"/>
      <c r="R409" s="30"/>
      <c r="S409" s="30"/>
      <c r="T409" s="9"/>
      <c r="U409" s="9"/>
      <c r="V409" s="9"/>
      <c r="W409" s="9"/>
      <c r="X409" s="9"/>
      <c r="Y409" s="9"/>
    </row>
    <row r="410" spans="1:25" s="1" customFormat="1" x14ac:dyDescent="0.25">
      <c r="A410" s="3" t="s">
        <v>2</v>
      </c>
      <c r="B410" s="4">
        <v>3222</v>
      </c>
      <c r="C410" s="31">
        <v>0.12756052141527002</v>
      </c>
      <c r="D410" s="31">
        <v>0.64835505896958412</v>
      </c>
      <c r="E410" s="31">
        <v>0.10986964618249534</v>
      </c>
      <c r="F410" s="31">
        <v>5.2141527001862198E-2</v>
      </c>
      <c r="G410" s="31">
        <v>4.6554934823091251E-3</v>
      </c>
      <c r="H410" s="31">
        <v>5.7417752948479207E-2</v>
      </c>
      <c r="I410" s="32"/>
      <c r="J410" s="32"/>
      <c r="K410" s="32"/>
      <c r="L410" s="32"/>
      <c r="M410" s="32"/>
      <c r="N410" s="32"/>
      <c r="O410" s="32"/>
      <c r="P410" s="32"/>
      <c r="Q410" s="32"/>
      <c r="R410" s="32"/>
      <c r="S410" s="32"/>
      <c r="T410" s="8"/>
      <c r="U410" s="8"/>
      <c r="V410" s="8"/>
      <c r="W410" s="8"/>
      <c r="X410" s="8"/>
      <c r="Y410" s="8"/>
    </row>
    <row r="411" spans="1:25" s="1" customFormat="1" x14ac:dyDescent="0.25">
      <c r="A411" s="6" t="s">
        <v>3</v>
      </c>
      <c r="B411" s="4">
        <v>1097</v>
      </c>
      <c r="C411" s="31">
        <v>0.12397447584320875</v>
      </c>
      <c r="D411" s="31">
        <v>0.64630811303555147</v>
      </c>
      <c r="E411" s="31">
        <v>0.11212397447584321</v>
      </c>
      <c r="F411" s="31">
        <v>6.2898814949863269E-2</v>
      </c>
      <c r="G411" s="31">
        <v>3.6463081130355514E-3</v>
      </c>
      <c r="H411" s="31">
        <v>5.1048313582497722E-2</v>
      </c>
      <c r="I411" s="32"/>
      <c r="J411" s="32"/>
      <c r="K411" s="32"/>
      <c r="L411" s="32"/>
      <c r="M411" s="32"/>
      <c r="N411" s="32"/>
      <c r="O411" s="32"/>
      <c r="P411" s="32"/>
      <c r="Q411" s="32"/>
      <c r="R411" s="32"/>
      <c r="S411" s="32"/>
      <c r="T411" s="8"/>
      <c r="U411" s="8"/>
      <c r="V411" s="8"/>
      <c r="W411" s="8"/>
      <c r="X411" s="8"/>
      <c r="Y411" s="8"/>
    </row>
    <row r="412" spans="1:25" s="1" customFormat="1" x14ac:dyDescent="0.25">
      <c r="A412" s="6" t="s">
        <v>4</v>
      </c>
      <c r="B412" s="4">
        <v>554</v>
      </c>
      <c r="C412" s="31">
        <v>0.14620938628158844</v>
      </c>
      <c r="D412" s="31">
        <v>0.66787003610108309</v>
      </c>
      <c r="E412" s="31">
        <v>7.5812274368231042E-2</v>
      </c>
      <c r="F412" s="31">
        <v>3.9711191335740074E-2</v>
      </c>
      <c r="G412" s="31">
        <v>3.6101083032490976E-3</v>
      </c>
      <c r="H412" s="31">
        <v>6.6787003610108309E-2</v>
      </c>
      <c r="I412" s="32"/>
      <c r="J412" s="32"/>
      <c r="K412" s="32"/>
      <c r="L412" s="32"/>
      <c r="M412" s="32"/>
      <c r="N412" s="32"/>
      <c r="O412" s="32"/>
      <c r="P412" s="32"/>
      <c r="Q412" s="32"/>
      <c r="R412" s="32"/>
      <c r="S412" s="32"/>
      <c r="T412" s="8"/>
      <c r="U412" s="8"/>
      <c r="V412" s="8"/>
      <c r="W412" s="8"/>
      <c r="X412" s="8"/>
      <c r="Y412" s="8"/>
    </row>
    <row r="413" spans="1:25" s="1" customFormat="1" x14ac:dyDescent="0.25">
      <c r="A413" s="6" t="s">
        <v>5</v>
      </c>
      <c r="B413" s="4">
        <v>679</v>
      </c>
      <c r="C413" s="31">
        <v>0.10751104565537556</v>
      </c>
      <c r="D413" s="31">
        <v>0.63475699558173782</v>
      </c>
      <c r="E413" s="31">
        <v>0.13107511045655376</v>
      </c>
      <c r="F413" s="31">
        <v>6.0382916053019146E-2</v>
      </c>
      <c r="G413" s="31">
        <v>8.836524300441826E-3</v>
      </c>
      <c r="H413" s="31">
        <v>5.7437407952871868E-2</v>
      </c>
      <c r="I413" s="32"/>
      <c r="J413" s="32"/>
      <c r="K413" s="32"/>
      <c r="L413" s="32"/>
      <c r="M413" s="32"/>
      <c r="N413" s="32"/>
      <c r="O413" s="32"/>
      <c r="P413" s="32"/>
      <c r="Q413" s="32"/>
      <c r="R413" s="32"/>
      <c r="S413" s="32"/>
      <c r="T413" s="8"/>
      <c r="U413" s="8"/>
      <c r="V413" s="8"/>
      <c r="W413" s="8"/>
      <c r="X413" s="8"/>
      <c r="Y413" s="8"/>
    </row>
    <row r="414" spans="1:25" s="1" customFormat="1" x14ac:dyDescent="0.25">
      <c r="A414" s="6" t="s">
        <v>6</v>
      </c>
      <c r="B414" s="4">
        <v>352</v>
      </c>
      <c r="C414" s="31">
        <v>0.13352272727272727</v>
      </c>
      <c r="D414" s="31">
        <v>0.61079545454545459</v>
      </c>
      <c r="E414" s="31">
        <v>0.14204545454545456</v>
      </c>
      <c r="F414" s="31">
        <v>4.5454545454545456E-2</v>
      </c>
      <c r="G414" s="31">
        <v>2.840909090909091E-3</v>
      </c>
      <c r="H414" s="31">
        <v>6.5340909090909088E-2</v>
      </c>
      <c r="I414" s="32"/>
      <c r="J414" s="32"/>
      <c r="K414" s="32"/>
      <c r="L414" s="32"/>
      <c r="M414" s="32"/>
      <c r="N414" s="32"/>
      <c r="O414" s="32"/>
      <c r="P414" s="32"/>
      <c r="Q414" s="32"/>
      <c r="R414" s="32"/>
      <c r="S414" s="32"/>
      <c r="T414" s="8"/>
      <c r="U414" s="8"/>
      <c r="V414" s="8"/>
      <c r="W414" s="8"/>
      <c r="X414" s="8"/>
      <c r="Y414" s="8"/>
    </row>
    <row r="415" spans="1:25" s="1" customFormat="1" x14ac:dyDescent="0.25">
      <c r="A415" s="6" t="s">
        <v>7</v>
      </c>
      <c r="B415" s="4">
        <v>540</v>
      </c>
      <c r="C415" s="31">
        <v>0.13703703703703704</v>
      </c>
      <c r="D415" s="31">
        <v>0.67407407407407405</v>
      </c>
      <c r="E415" s="31">
        <v>9.2592592592592587E-2</v>
      </c>
      <c r="F415" s="31">
        <v>3.7037037037037035E-2</v>
      </c>
      <c r="G415" s="31">
        <v>3.7037037037037038E-3</v>
      </c>
      <c r="H415" s="31">
        <v>5.5555555555555552E-2</v>
      </c>
      <c r="I415" s="32"/>
      <c r="J415" s="32"/>
      <c r="K415" s="32"/>
      <c r="L415" s="32"/>
      <c r="M415" s="32"/>
      <c r="N415" s="32"/>
      <c r="O415" s="32"/>
      <c r="P415" s="32"/>
      <c r="Q415" s="32"/>
      <c r="R415" s="32"/>
      <c r="S415" s="32"/>
      <c r="T415" s="8"/>
      <c r="U415" s="8"/>
      <c r="V415" s="8"/>
      <c r="W415" s="8"/>
      <c r="X415" s="8"/>
      <c r="Y415" s="8"/>
    </row>
    <row r="416" spans="1:25" s="1" customFormat="1" x14ac:dyDescent="0.25">
      <c r="A416" s="6" t="s">
        <v>8</v>
      </c>
      <c r="B416" s="4">
        <v>1873</v>
      </c>
      <c r="C416" s="31">
        <v>0.12493326214628937</v>
      </c>
      <c r="D416" s="31">
        <v>0.63481046449546186</v>
      </c>
      <c r="E416" s="31">
        <v>0.12012813667912441</v>
      </c>
      <c r="F416" s="31">
        <v>5.4991991457554727E-2</v>
      </c>
      <c r="G416" s="31">
        <v>4.8051254671649763E-3</v>
      </c>
      <c r="H416" s="31">
        <v>6.0331019754404698E-2</v>
      </c>
      <c r="I416" s="32"/>
      <c r="J416" s="32"/>
      <c r="K416" s="32"/>
      <c r="L416" s="32"/>
      <c r="M416" s="32"/>
      <c r="N416" s="32"/>
      <c r="O416" s="32"/>
      <c r="P416" s="32"/>
      <c r="Q416" s="32"/>
      <c r="R416" s="32"/>
      <c r="S416" s="32"/>
      <c r="T416" s="8"/>
      <c r="U416" s="8"/>
      <c r="V416" s="8"/>
      <c r="W416" s="8"/>
      <c r="X416" s="8"/>
      <c r="Y416" s="8"/>
    </row>
    <row r="417" spans="1:25" s="1" customFormat="1" x14ac:dyDescent="0.25">
      <c r="A417" s="6" t="s">
        <v>9</v>
      </c>
      <c r="B417" s="4">
        <v>1235</v>
      </c>
      <c r="C417" s="31">
        <v>0.13198380566801621</v>
      </c>
      <c r="D417" s="31">
        <v>0.65991902834008098</v>
      </c>
      <c r="E417" s="31">
        <v>9.9595141700404857E-2</v>
      </c>
      <c r="F417" s="31">
        <v>5.020242914979757E-2</v>
      </c>
      <c r="G417" s="31">
        <v>4.8582995951417006E-3</v>
      </c>
      <c r="H417" s="31">
        <v>5.3441295546558708E-2</v>
      </c>
      <c r="I417" s="32"/>
      <c r="J417" s="32"/>
      <c r="K417" s="32"/>
      <c r="L417" s="32"/>
      <c r="M417" s="32"/>
      <c r="N417" s="32"/>
      <c r="O417" s="32"/>
      <c r="P417" s="32"/>
      <c r="Q417" s="32"/>
      <c r="R417" s="32"/>
      <c r="S417" s="32"/>
      <c r="T417" s="8"/>
      <c r="U417" s="8"/>
      <c r="V417" s="8"/>
      <c r="W417" s="8"/>
      <c r="X417" s="8"/>
      <c r="Y417" s="8"/>
    </row>
    <row r="418" spans="1:25" s="1" customFormat="1" x14ac:dyDescent="0.25">
      <c r="A418" s="6" t="s">
        <v>10</v>
      </c>
      <c r="B418" s="4">
        <v>854</v>
      </c>
      <c r="C418" s="31">
        <v>0.17330210772833723</v>
      </c>
      <c r="D418" s="31">
        <v>0.61475409836065575</v>
      </c>
      <c r="E418" s="31">
        <v>9.9531615925058547E-2</v>
      </c>
      <c r="F418" s="31">
        <v>4.0983606557377046E-2</v>
      </c>
      <c r="G418" s="31">
        <v>3.5128805620608899E-3</v>
      </c>
      <c r="H418" s="31">
        <v>6.7915690866510545E-2</v>
      </c>
      <c r="I418" s="32"/>
      <c r="J418" s="32"/>
      <c r="K418" s="32"/>
      <c r="L418" s="32"/>
      <c r="M418" s="32"/>
      <c r="N418" s="32"/>
      <c r="O418" s="32"/>
      <c r="P418" s="32"/>
      <c r="Q418" s="32"/>
      <c r="R418" s="32"/>
      <c r="S418" s="32"/>
      <c r="T418" s="8"/>
      <c r="U418" s="8"/>
      <c r="V418" s="8"/>
      <c r="W418" s="8"/>
      <c r="X418" s="8"/>
      <c r="Y418" s="8"/>
    </row>
    <row r="419" spans="1:25" s="1" customFormat="1" x14ac:dyDescent="0.25">
      <c r="A419" s="6" t="s">
        <v>11</v>
      </c>
      <c r="B419" s="4">
        <v>1262</v>
      </c>
      <c r="C419" s="31">
        <v>0.1133122028526149</v>
      </c>
      <c r="D419" s="31">
        <v>0.60538827258320127</v>
      </c>
      <c r="E419" s="31">
        <v>0.13549920760697307</v>
      </c>
      <c r="F419" s="31">
        <v>6.8938193343898571E-2</v>
      </c>
      <c r="G419" s="31">
        <v>7.1315372424722665E-3</v>
      </c>
      <c r="H419" s="31">
        <v>6.9730586370839939E-2</v>
      </c>
      <c r="I419" s="32"/>
      <c r="J419" s="32"/>
      <c r="K419" s="32"/>
      <c r="L419" s="32"/>
      <c r="M419" s="32"/>
      <c r="N419" s="32"/>
      <c r="O419" s="32"/>
      <c r="P419" s="32"/>
      <c r="Q419" s="32"/>
      <c r="R419" s="32"/>
      <c r="S419" s="32"/>
      <c r="T419" s="8"/>
      <c r="U419" s="8"/>
      <c r="V419" s="8"/>
      <c r="W419" s="8"/>
      <c r="X419" s="8"/>
      <c r="Y419" s="8"/>
    </row>
    <row r="420" spans="1:25" s="1" customFormat="1" x14ac:dyDescent="0.25">
      <c r="A420" s="6" t="s">
        <v>12</v>
      </c>
      <c r="B420" s="4">
        <v>408</v>
      </c>
      <c r="C420" s="31">
        <v>9.3137254901960786E-2</v>
      </c>
      <c r="D420" s="31">
        <v>0.7009803921568627</v>
      </c>
      <c r="E420" s="31">
        <v>0.1053921568627451</v>
      </c>
      <c r="F420" s="31">
        <v>4.9019607843137254E-2</v>
      </c>
      <c r="G420" s="31">
        <v>2.4509803921568627E-3</v>
      </c>
      <c r="H420" s="31">
        <v>4.9019607843137254E-2</v>
      </c>
      <c r="I420" s="32"/>
      <c r="J420" s="32"/>
      <c r="K420" s="32"/>
      <c r="L420" s="32"/>
      <c r="M420" s="32"/>
      <c r="N420" s="32"/>
      <c r="O420" s="32"/>
      <c r="P420" s="32"/>
      <c r="Q420" s="32"/>
      <c r="R420" s="32"/>
      <c r="S420" s="32"/>
      <c r="T420" s="8"/>
      <c r="U420" s="8"/>
      <c r="V420" s="8"/>
      <c r="W420" s="8"/>
      <c r="X420" s="8"/>
      <c r="Y420" s="8"/>
    </row>
    <row r="421" spans="1:25" s="1" customFormat="1" x14ac:dyDescent="0.25">
      <c r="A421" s="6" t="s">
        <v>13</v>
      </c>
      <c r="B421" s="4">
        <v>583</v>
      </c>
      <c r="C421" s="31">
        <v>0.12006861063464837</v>
      </c>
      <c r="D421" s="31">
        <v>0.74099485420240141</v>
      </c>
      <c r="E421" s="31">
        <v>7.8902229845626073E-2</v>
      </c>
      <c r="F421" s="31">
        <v>3.430531732418525E-2</v>
      </c>
      <c r="G421" s="31">
        <v>1.7152658662092624E-3</v>
      </c>
      <c r="H421" s="31">
        <v>2.4013722126929673E-2</v>
      </c>
      <c r="I421" s="32"/>
      <c r="J421" s="32"/>
      <c r="K421" s="32"/>
      <c r="L421" s="32"/>
      <c r="M421" s="32"/>
      <c r="N421" s="32"/>
      <c r="O421" s="32"/>
      <c r="P421" s="32"/>
      <c r="Q421" s="32"/>
      <c r="R421" s="32"/>
      <c r="S421" s="32"/>
      <c r="T421" s="8"/>
      <c r="U421" s="8"/>
      <c r="V421" s="8"/>
      <c r="W421" s="8"/>
      <c r="X421" s="8"/>
      <c r="Y421" s="8"/>
    </row>
    <row r="422" spans="1:25" s="1" customFormat="1" x14ac:dyDescent="0.25">
      <c r="B422" s="7"/>
      <c r="C422" s="32"/>
      <c r="D422" s="32"/>
      <c r="E422" s="32"/>
      <c r="F422" s="32"/>
      <c r="G422" s="32"/>
      <c r="H422" s="32"/>
      <c r="I422" s="32"/>
      <c r="J422" s="32"/>
      <c r="K422" s="32"/>
      <c r="L422" s="32"/>
      <c r="M422" s="32"/>
      <c r="N422" s="32"/>
      <c r="O422" s="32"/>
      <c r="P422" s="32"/>
      <c r="Q422" s="32"/>
      <c r="R422" s="32"/>
      <c r="S422" s="32"/>
      <c r="T422" s="8"/>
      <c r="U422" s="8"/>
      <c r="V422" s="8"/>
      <c r="W422" s="8"/>
      <c r="X422" s="8"/>
      <c r="Y422" s="8"/>
    </row>
    <row r="423" spans="1:25" s="1" customFormat="1" x14ac:dyDescent="0.25">
      <c r="C423" s="22"/>
      <c r="D423" s="22"/>
      <c r="E423" s="22"/>
      <c r="F423" s="22"/>
      <c r="G423" s="22"/>
      <c r="H423" s="22"/>
      <c r="I423" s="22"/>
      <c r="J423" s="22"/>
      <c r="K423" s="22"/>
      <c r="L423" s="22"/>
      <c r="M423" s="22"/>
      <c r="N423" s="22"/>
      <c r="O423" s="22"/>
      <c r="P423" s="22"/>
      <c r="Q423" s="22"/>
      <c r="R423" s="22"/>
      <c r="S423" s="22"/>
    </row>
    <row r="424" spans="1:25" s="1" customFormat="1" x14ac:dyDescent="0.25">
      <c r="A424" s="1" t="s">
        <v>436</v>
      </c>
      <c r="C424" s="22"/>
      <c r="D424" s="22"/>
      <c r="E424" s="22"/>
      <c r="F424" s="22"/>
      <c r="G424" s="22"/>
      <c r="H424" s="22"/>
      <c r="I424" s="22"/>
      <c r="J424" s="22"/>
      <c r="K424" s="22"/>
      <c r="L424" s="22"/>
      <c r="M424" s="22"/>
      <c r="N424" s="22"/>
      <c r="O424" s="22"/>
      <c r="P424" s="22"/>
      <c r="Q424" s="22"/>
      <c r="R424" s="22"/>
      <c r="S424" s="22"/>
    </row>
    <row r="425" spans="1:25" s="1" customFormat="1" x14ac:dyDescent="0.25">
      <c r="C425" s="22"/>
      <c r="D425" s="22"/>
      <c r="E425" s="22"/>
      <c r="F425" s="22"/>
      <c r="G425" s="22"/>
      <c r="H425" s="22"/>
      <c r="I425" s="22"/>
      <c r="J425" s="22"/>
      <c r="K425" s="22"/>
      <c r="L425" s="22"/>
      <c r="M425" s="22"/>
      <c r="N425" s="22"/>
      <c r="O425" s="22"/>
      <c r="P425" s="22"/>
      <c r="Q425" s="22"/>
      <c r="R425" s="22"/>
      <c r="S425" s="22"/>
    </row>
    <row r="426" spans="1:25" s="1" customFormat="1" ht="105" x14ac:dyDescent="0.25">
      <c r="A426" s="2" t="s">
        <v>0</v>
      </c>
      <c r="B426" s="2" t="s">
        <v>1</v>
      </c>
      <c r="C426" s="10" t="s">
        <v>437</v>
      </c>
      <c r="D426" s="10" t="s">
        <v>438</v>
      </c>
      <c r="E426" s="10" t="s">
        <v>439</v>
      </c>
      <c r="F426" s="10" t="s">
        <v>440</v>
      </c>
      <c r="G426" s="10" t="s">
        <v>441</v>
      </c>
      <c r="H426" s="10" t="s">
        <v>442</v>
      </c>
      <c r="I426" s="10" t="s">
        <v>443</v>
      </c>
      <c r="J426" s="10" t="s">
        <v>444</v>
      </c>
      <c r="K426" s="10" t="s">
        <v>445</v>
      </c>
      <c r="X426" s="9"/>
      <c r="Y426" s="9"/>
    </row>
    <row r="427" spans="1:25" s="1" customFormat="1" x14ac:dyDescent="0.25">
      <c r="A427" s="3" t="s">
        <v>2</v>
      </c>
      <c r="B427" s="4">
        <v>2948</v>
      </c>
      <c r="C427" s="31">
        <v>0.48507462686567165</v>
      </c>
      <c r="D427" s="31">
        <v>0.3337856173677069</v>
      </c>
      <c r="E427" s="31">
        <v>0.26662143826322932</v>
      </c>
      <c r="F427" s="31">
        <v>0.3049525101763908</v>
      </c>
      <c r="G427" s="31">
        <v>0.10176390773405698</v>
      </c>
      <c r="H427" s="31">
        <v>2.7137042062415198E-2</v>
      </c>
      <c r="I427" s="31">
        <v>6.6824966078697423E-2</v>
      </c>
      <c r="J427" s="31">
        <v>0.67401628222523746</v>
      </c>
      <c r="K427" s="31">
        <v>0.28290366350067842</v>
      </c>
      <c r="X427" s="8"/>
      <c r="Y427" s="8"/>
    </row>
    <row r="428" spans="1:25" s="1" customFormat="1" x14ac:dyDescent="0.25">
      <c r="A428" s="6" t="s">
        <v>3</v>
      </c>
      <c r="B428" s="4">
        <v>1014</v>
      </c>
      <c r="C428" s="31">
        <v>0.52071005917159763</v>
      </c>
      <c r="D428" s="31">
        <v>0.34220907297830377</v>
      </c>
      <c r="E428" s="31">
        <v>0.28106508875739644</v>
      </c>
      <c r="F428" s="31">
        <v>0.28895463510848124</v>
      </c>
      <c r="G428" s="31">
        <v>0.11242603550295859</v>
      </c>
      <c r="H428" s="31">
        <v>2.9585798816568046E-2</v>
      </c>
      <c r="I428" s="31">
        <v>5.9171597633136092E-2</v>
      </c>
      <c r="J428" s="31">
        <v>0.67455621301775148</v>
      </c>
      <c r="K428" s="31">
        <v>0.26923076923076922</v>
      </c>
      <c r="X428" s="8"/>
      <c r="Y428" s="8"/>
    </row>
    <row r="429" spans="1:25" s="1" customFormat="1" x14ac:dyDescent="0.25">
      <c r="A429" s="6" t="s">
        <v>4</v>
      </c>
      <c r="B429" s="4">
        <v>487</v>
      </c>
      <c r="C429" s="31">
        <v>0.49897330595482547</v>
      </c>
      <c r="D429" s="31">
        <v>0.35112936344969198</v>
      </c>
      <c r="E429" s="31">
        <v>0.24845995893223818</v>
      </c>
      <c r="F429" s="31">
        <v>0.30184804928131415</v>
      </c>
      <c r="G429" s="31">
        <v>6.3655030800821355E-2</v>
      </c>
      <c r="H429" s="31">
        <v>1.0266940451745379E-2</v>
      </c>
      <c r="I429" s="31">
        <v>4.1067761806981518E-2</v>
      </c>
      <c r="J429" s="31">
        <v>0.62833675564681724</v>
      </c>
      <c r="K429" s="31">
        <v>0.28747433264887062</v>
      </c>
      <c r="X429" s="8"/>
      <c r="Y429" s="8"/>
    </row>
    <row r="430" spans="1:25" s="1" customFormat="1" x14ac:dyDescent="0.25">
      <c r="A430" s="6" t="s">
        <v>5</v>
      </c>
      <c r="B430" s="4">
        <v>617</v>
      </c>
      <c r="C430" s="31">
        <v>0.46353322528363045</v>
      </c>
      <c r="D430" s="31">
        <v>0.31928687196110211</v>
      </c>
      <c r="E430" s="31">
        <v>0.26094003241491087</v>
      </c>
      <c r="F430" s="31">
        <v>0.34359805510534847</v>
      </c>
      <c r="G430" s="31">
        <v>9.7244732576985418E-2</v>
      </c>
      <c r="H430" s="31">
        <v>3.7277147487844407E-2</v>
      </c>
      <c r="I430" s="31">
        <v>9.5623987034035657E-2</v>
      </c>
      <c r="J430" s="31">
        <v>0.66612641815235007</v>
      </c>
      <c r="K430" s="31">
        <v>0.27228525121555913</v>
      </c>
      <c r="X430" s="8"/>
      <c r="Y430" s="8"/>
    </row>
    <row r="431" spans="1:25" s="1" customFormat="1" x14ac:dyDescent="0.25">
      <c r="A431" s="6" t="s">
        <v>6</v>
      </c>
      <c r="B431" s="4">
        <v>328</v>
      </c>
      <c r="C431" s="31">
        <v>0.48780487804878048</v>
      </c>
      <c r="D431" s="31">
        <v>0.31707317073170732</v>
      </c>
      <c r="E431" s="31">
        <v>0.34756097560975607</v>
      </c>
      <c r="F431" s="31">
        <v>0.28353658536585363</v>
      </c>
      <c r="G431" s="31">
        <v>9.7560975609756101E-2</v>
      </c>
      <c r="H431" s="31">
        <v>3.3536585365853661E-2</v>
      </c>
      <c r="I431" s="31">
        <v>0.10975609756097561</v>
      </c>
      <c r="J431" s="31">
        <v>0.75304878048780488</v>
      </c>
      <c r="K431" s="31">
        <v>0.37195121951219512</v>
      </c>
      <c r="X431" s="8"/>
      <c r="Y431" s="8"/>
    </row>
    <row r="432" spans="1:25" s="1" customFormat="1" x14ac:dyDescent="0.25">
      <c r="A432" s="6" t="s">
        <v>7</v>
      </c>
      <c r="B432" s="4">
        <v>502</v>
      </c>
      <c r="C432" s="31">
        <v>0.42430278884462153</v>
      </c>
      <c r="D432" s="31">
        <v>0.32868525896414341</v>
      </c>
      <c r="E432" s="31">
        <v>0.20916334661354583</v>
      </c>
      <c r="F432" s="31">
        <v>0.30677290836653387</v>
      </c>
      <c r="G432" s="31">
        <v>0.12549800796812749</v>
      </c>
      <c r="H432" s="31">
        <v>2.1912350597609563E-2</v>
      </c>
      <c r="I432" s="31">
        <v>4.3824701195219126E-2</v>
      </c>
      <c r="J432" s="31">
        <v>0.67529880478087645</v>
      </c>
      <c r="K432" s="31">
        <v>0.26095617529880477</v>
      </c>
      <c r="X432" s="8"/>
      <c r="Y432" s="8"/>
    </row>
    <row r="433" spans="1:25" s="1" customFormat="1" x14ac:dyDescent="0.25">
      <c r="A433" s="6" t="s">
        <v>8</v>
      </c>
      <c r="B433" s="4">
        <v>1723</v>
      </c>
      <c r="C433" s="31">
        <v>0.50087057457922224</v>
      </c>
      <c r="D433" s="31">
        <v>0.33488102147417298</v>
      </c>
      <c r="E433" s="31">
        <v>0.25130586186883341</v>
      </c>
      <c r="F433" s="31">
        <v>0.3232733604178758</v>
      </c>
      <c r="G433" s="31">
        <v>9.5763203714451545E-2</v>
      </c>
      <c r="H433" s="31">
        <v>2.2054556006964595E-2</v>
      </c>
      <c r="I433" s="31">
        <v>4.6430644225188625E-2</v>
      </c>
      <c r="J433" s="31">
        <v>0.6906558328496808</v>
      </c>
      <c r="K433" s="31">
        <v>0.3041207196749855</v>
      </c>
      <c r="X433" s="8"/>
      <c r="Y433" s="8"/>
    </row>
    <row r="434" spans="1:25" s="1" customFormat="1" x14ac:dyDescent="0.25">
      <c r="A434" s="6" t="s">
        <v>9</v>
      </c>
      <c r="B434" s="4">
        <v>1120</v>
      </c>
      <c r="C434" s="31">
        <v>0.46250000000000002</v>
      </c>
      <c r="D434" s="31">
        <v>0.32946428571428571</v>
      </c>
      <c r="E434" s="31">
        <v>0.28214285714285714</v>
      </c>
      <c r="F434" s="31">
        <v>0.29017857142857145</v>
      </c>
      <c r="G434" s="31">
        <v>0.11517857142857142</v>
      </c>
      <c r="H434" s="31">
        <v>3.4821428571428573E-2</v>
      </c>
      <c r="I434" s="31">
        <v>0.10178571428571428</v>
      </c>
      <c r="J434" s="31">
        <v>0.64821428571428574</v>
      </c>
      <c r="K434" s="31">
        <v>0.25803571428571431</v>
      </c>
      <c r="X434" s="8"/>
      <c r="Y434" s="8"/>
    </row>
    <row r="435" spans="1:25" s="1" customFormat="1" x14ac:dyDescent="0.25">
      <c r="A435" s="6" t="s">
        <v>10</v>
      </c>
      <c r="B435" s="4">
        <v>703</v>
      </c>
      <c r="C435" s="31">
        <v>0.38975817923186346</v>
      </c>
      <c r="D435" s="31">
        <v>0.24039829302987198</v>
      </c>
      <c r="E435" s="31">
        <v>8.6770981507823614E-2</v>
      </c>
      <c r="F435" s="31">
        <v>0.37980085348506404</v>
      </c>
      <c r="G435" s="31">
        <v>5.2631578947368418E-2</v>
      </c>
      <c r="H435" s="31">
        <v>2.1337126600284494E-2</v>
      </c>
      <c r="I435" s="31">
        <v>9.9573257467994308E-3</v>
      </c>
      <c r="J435" s="31">
        <v>0.48648648648648651</v>
      </c>
      <c r="K435" s="31">
        <v>0.14224751066856331</v>
      </c>
      <c r="X435" s="8"/>
      <c r="Y435" s="8"/>
    </row>
    <row r="436" spans="1:25" s="1" customFormat="1" x14ac:dyDescent="0.25">
      <c r="A436" s="6" t="s">
        <v>11</v>
      </c>
      <c r="B436" s="4">
        <v>1191</v>
      </c>
      <c r="C436" s="31">
        <v>0.45507976490344249</v>
      </c>
      <c r="D436" s="31">
        <v>0.30898404701931148</v>
      </c>
      <c r="E436" s="31">
        <v>0.21662468513853905</v>
      </c>
      <c r="F436" s="31">
        <v>0.3316540722082284</v>
      </c>
      <c r="G436" s="31">
        <v>7.5566750629722929E-2</v>
      </c>
      <c r="H436" s="31">
        <v>2.7707808564231738E-2</v>
      </c>
      <c r="I436" s="31">
        <v>5.3736356003358521E-2</v>
      </c>
      <c r="J436" s="31">
        <v>0.67926112510495384</v>
      </c>
      <c r="K436" s="31">
        <v>0.28295549958018473</v>
      </c>
      <c r="X436" s="8"/>
      <c r="Y436" s="8"/>
    </row>
    <row r="437" spans="1:25" s="1" customFormat="1" x14ac:dyDescent="0.25">
      <c r="A437" s="6" t="s">
        <v>12</v>
      </c>
      <c r="B437" s="4">
        <v>384</v>
      </c>
      <c r="C437" s="31">
        <v>0.52864583333333337</v>
      </c>
      <c r="D437" s="31">
        <v>0.3515625</v>
      </c>
      <c r="E437" s="31">
        <v>0.34895833333333331</v>
      </c>
      <c r="F437" s="31">
        <v>0.27604166666666669</v>
      </c>
      <c r="G437" s="31">
        <v>0.13541666666666666</v>
      </c>
      <c r="H437" s="31">
        <v>3.125E-2</v>
      </c>
      <c r="I437" s="31">
        <v>9.1145833333333329E-2</v>
      </c>
      <c r="J437" s="31">
        <v>0.765625</v>
      </c>
      <c r="K437" s="31">
        <v>0.34635416666666669</v>
      </c>
      <c r="X437" s="8"/>
      <c r="Y437" s="8"/>
    </row>
    <row r="438" spans="1:25" s="1" customFormat="1" x14ac:dyDescent="0.25">
      <c r="A438" s="6" t="s">
        <v>13</v>
      </c>
      <c r="B438" s="4">
        <v>568</v>
      </c>
      <c r="C438" s="31">
        <v>0.62323943661971826</v>
      </c>
      <c r="D438" s="31">
        <v>0.47535211267605632</v>
      </c>
      <c r="E438" s="31">
        <v>0.528169014084507</v>
      </c>
      <c r="F438" s="31">
        <v>0.1954225352112676</v>
      </c>
      <c r="G438" s="31">
        <v>0.20070422535211269</v>
      </c>
      <c r="H438" s="31">
        <v>3.345070422535211E-2</v>
      </c>
      <c r="I438" s="31">
        <v>0.15492957746478872</v>
      </c>
      <c r="J438" s="31">
        <v>0.82746478873239437</v>
      </c>
      <c r="K438" s="31">
        <v>0.42429577464788731</v>
      </c>
      <c r="X438" s="8"/>
      <c r="Y438" s="8"/>
    </row>
    <row r="439" spans="1:25" s="1" customFormat="1" x14ac:dyDescent="0.25">
      <c r="B439" s="7"/>
      <c r="C439" s="32"/>
      <c r="D439" s="32"/>
      <c r="E439" s="32"/>
      <c r="F439" s="32"/>
      <c r="G439" s="32"/>
      <c r="H439" s="32"/>
      <c r="I439" s="32"/>
      <c r="J439" s="32"/>
      <c r="K439" s="32"/>
      <c r="L439" s="32"/>
      <c r="M439" s="32"/>
      <c r="N439" s="32"/>
      <c r="O439" s="32"/>
      <c r="P439" s="32"/>
      <c r="Q439" s="32"/>
      <c r="R439" s="32"/>
      <c r="S439" s="32"/>
      <c r="T439" s="8"/>
      <c r="U439" s="8"/>
      <c r="V439" s="8"/>
      <c r="W439" s="8"/>
      <c r="X439" s="8"/>
      <c r="Y439" s="8"/>
    </row>
    <row r="440" spans="1:25" s="1" customFormat="1" ht="90" x14ac:dyDescent="0.25">
      <c r="A440" s="2" t="s">
        <v>0</v>
      </c>
      <c r="B440" s="2" t="s">
        <v>1</v>
      </c>
      <c r="C440" s="10" t="s">
        <v>446</v>
      </c>
      <c r="D440" s="10" t="s">
        <v>447</v>
      </c>
      <c r="E440" s="10" t="s">
        <v>448</v>
      </c>
      <c r="F440" s="10" t="s">
        <v>449</v>
      </c>
      <c r="G440" s="10" t="s">
        <v>450</v>
      </c>
      <c r="H440" s="10" t="s">
        <v>451</v>
      </c>
      <c r="I440" s="10" t="s">
        <v>452</v>
      </c>
      <c r="J440" s="10" t="s">
        <v>453</v>
      </c>
      <c r="K440" s="2" t="s">
        <v>454</v>
      </c>
      <c r="L440" s="2" t="s">
        <v>455</v>
      </c>
      <c r="M440" s="2" t="s">
        <v>456</v>
      </c>
      <c r="N440" s="10" t="s">
        <v>457</v>
      </c>
      <c r="O440" s="36"/>
      <c r="P440" s="36"/>
      <c r="Q440" s="36"/>
      <c r="R440" s="36"/>
      <c r="S440" s="36"/>
      <c r="T440" s="20"/>
      <c r="U440" s="20"/>
      <c r="V440" s="20"/>
      <c r="W440" s="20"/>
      <c r="X440" s="20"/>
      <c r="Y440" s="20"/>
    </row>
    <row r="441" spans="1:25" s="1" customFormat="1" x14ac:dyDescent="0.25">
      <c r="A441" s="3" t="s">
        <v>2</v>
      </c>
      <c r="B441" s="4">
        <v>2948</v>
      </c>
      <c r="C441" s="31">
        <v>0.27713704206241518</v>
      </c>
      <c r="D441" s="31">
        <v>0.44538670284938942</v>
      </c>
      <c r="E441" s="31">
        <v>0.1824966078697422</v>
      </c>
      <c r="F441" s="31">
        <v>8.0732700135685204E-2</v>
      </c>
      <c r="G441" s="31">
        <v>9.8371777476255085E-2</v>
      </c>
      <c r="H441" s="31">
        <v>1.6621438263229309E-2</v>
      </c>
      <c r="I441" s="31">
        <v>0.16621438263229307</v>
      </c>
      <c r="J441" s="31">
        <v>0.1692672998643148</v>
      </c>
      <c r="K441" s="5">
        <v>8.6160108548168246E-2</v>
      </c>
      <c r="L441" s="5">
        <v>0.10481682496607869</v>
      </c>
      <c r="M441" s="5">
        <v>0.13704206241519673</v>
      </c>
      <c r="N441" s="5">
        <v>0.11465400271370421</v>
      </c>
      <c r="O441" s="36"/>
      <c r="P441" s="36"/>
      <c r="Q441" s="36"/>
      <c r="R441" s="36"/>
      <c r="S441" s="36"/>
      <c r="T441" s="20"/>
      <c r="U441" s="20"/>
      <c r="V441" s="20"/>
      <c r="W441" s="20"/>
      <c r="X441" s="20"/>
      <c r="Y441" s="20"/>
    </row>
    <row r="442" spans="1:25" s="1" customFormat="1" x14ac:dyDescent="0.25">
      <c r="A442" s="6" t="s">
        <v>3</v>
      </c>
      <c r="B442" s="4">
        <v>1014</v>
      </c>
      <c r="C442" s="31">
        <v>0.30374753451676528</v>
      </c>
      <c r="D442" s="31">
        <v>0.48224852071005919</v>
      </c>
      <c r="E442" s="31">
        <v>0.18047337278106509</v>
      </c>
      <c r="F442" s="31">
        <v>8.7771203155818545E-2</v>
      </c>
      <c r="G442" s="31">
        <v>0.10157790927021697</v>
      </c>
      <c r="H442" s="31">
        <v>1.282051282051282E-2</v>
      </c>
      <c r="I442" s="31">
        <v>0.16962524654832348</v>
      </c>
      <c r="J442" s="31">
        <v>0.14398422090729784</v>
      </c>
      <c r="K442" s="5">
        <v>9.3688362919132157E-2</v>
      </c>
      <c r="L442" s="5">
        <v>0.1291913214990138</v>
      </c>
      <c r="M442" s="5">
        <v>0.1893491124260355</v>
      </c>
      <c r="N442" s="5">
        <v>0.15285996055226825</v>
      </c>
      <c r="O442" s="36"/>
      <c r="P442" s="36"/>
      <c r="Q442" s="36"/>
      <c r="R442" s="36"/>
      <c r="S442" s="36"/>
      <c r="T442" s="20"/>
      <c r="U442" s="20"/>
      <c r="V442" s="20"/>
      <c r="W442" s="20"/>
      <c r="X442" s="20"/>
      <c r="Y442" s="20"/>
    </row>
    <row r="443" spans="1:25" s="1" customFormat="1" x14ac:dyDescent="0.25">
      <c r="A443" s="6" t="s">
        <v>4</v>
      </c>
      <c r="B443" s="4">
        <v>487</v>
      </c>
      <c r="C443" s="31">
        <v>0.23613963039014374</v>
      </c>
      <c r="D443" s="31">
        <v>0.48049281314168379</v>
      </c>
      <c r="E443" s="31">
        <v>0.16016427104722791</v>
      </c>
      <c r="F443" s="31">
        <v>7.8028747433264892E-2</v>
      </c>
      <c r="G443" s="31">
        <v>8.8295687885010271E-2</v>
      </c>
      <c r="H443" s="31">
        <v>1.6427104722792608E-2</v>
      </c>
      <c r="I443" s="31">
        <v>0.12731006160164271</v>
      </c>
      <c r="J443" s="31">
        <v>0.16016427104722791</v>
      </c>
      <c r="K443" s="5">
        <v>8.8295687885010271E-2</v>
      </c>
      <c r="L443" s="5">
        <v>9.4455852156057493E-2</v>
      </c>
      <c r="M443" s="5">
        <v>0.12320328542094455</v>
      </c>
      <c r="N443" s="5">
        <v>0.12525667351129363</v>
      </c>
      <c r="O443" s="36"/>
      <c r="P443" s="36"/>
      <c r="Q443" s="36"/>
      <c r="R443" s="36"/>
      <c r="S443" s="36"/>
      <c r="T443" s="20"/>
      <c r="U443" s="20"/>
      <c r="V443" s="20"/>
      <c r="W443" s="20"/>
      <c r="X443" s="20"/>
      <c r="Y443" s="20"/>
    </row>
    <row r="444" spans="1:25" s="1" customFormat="1" x14ac:dyDescent="0.25">
      <c r="A444" s="6" t="s">
        <v>5</v>
      </c>
      <c r="B444" s="4">
        <v>617</v>
      </c>
      <c r="C444" s="31">
        <v>0.25445705024311183</v>
      </c>
      <c r="D444" s="31">
        <v>0.41004862236628847</v>
      </c>
      <c r="E444" s="31">
        <v>0.16693679092382496</v>
      </c>
      <c r="F444" s="31">
        <v>6.9692058346839544E-2</v>
      </c>
      <c r="G444" s="31">
        <v>9.2382495948136148E-2</v>
      </c>
      <c r="H444" s="31">
        <v>1.7828200972447326E-2</v>
      </c>
      <c r="I444" s="31">
        <v>0.17341977309562398</v>
      </c>
      <c r="J444" s="31">
        <v>0.17017828200972449</v>
      </c>
      <c r="K444" s="5">
        <v>6.4829821717990274E-2</v>
      </c>
      <c r="L444" s="5">
        <v>0.10372771474878444</v>
      </c>
      <c r="M444" s="5">
        <v>0.11831442463533225</v>
      </c>
      <c r="N444" s="5">
        <v>3.5656401944894653E-2</v>
      </c>
      <c r="O444" s="36"/>
      <c r="P444" s="36"/>
      <c r="Q444" s="36"/>
      <c r="R444" s="36"/>
      <c r="S444" s="36"/>
      <c r="T444" s="20"/>
      <c r="U444" s="20"/>
      <c r="V444" s="20"/>
      <c r="W444" s="20"/>
      <c r="X444" s="20"/>
      <c r="Y444" s="20"/>
    </row>
    <row r="445" spans="1:25" s="1" customFormat="1" x14ac:dyDescent="0.25">
      <c r="A445" s="6" t="s">
        <v>6</v>
      </c>
      <c r="B445" s="4">
        <v>328</v>
      </c>
      <c r="C445" s="31">
        <v>0.3048780487804878</v>
      </c>
      <c r="D445" s="31">
        <v>0.4298780487804878</v>
      </c>
      <c r="E445" s="31">
        <v>0.2347560975609756</v>
      </c>
      <c r="F445" s="31">
        <v>0.10670731707317073</v>
      </c>
      <c r="G445" s="31">
        <v>0.14939024390243902</v>
      </c>
      <c r="H445" s="31">
        <v>3.9634146341463415E-2</v>
      </c>
      <c r="I445" s="31">
        <v>0.19207317073170732</v>
      </c>
      <c r="J445" s="31">
        <v>0.21951219512195122</v>
      </c>
      <c r="K445" s="5">
        <v>0.11280487804878049</v>
      </c>
      <c r="L445" s="5">
        <v>0.14939024390243902</v>
      </c>
      <c r="M445" s="5">
        <v>0.1524390243902439</v>
      </c>
      <c r="N445" s="5">
        <v>7.3170731707317069E-2</v>
      </c>
      <c r="O445" s="36"/>
      <c r="P445" s="36"/>
      <c r="Q445" s="36"/>
      <c r="R445" s="36"/>
      <c r="S445" s="36"/>
      <c r="T445" s="20"/>
      <c r="U445" s="20"/>
      <c r="V445" s="20"/>
      <c r="W445" s="20"/>
      <c r="X445" s="20"/>
      <c r="Y445" s="20"/>
    </row>
    <row r="446" spans="1:25" s="1" customFormat="1" x14ac:dyDescent="0.25">
      <c r="A446" s="6" t="s">
        <v>7</v>
      </c>
      <c r="B446" s="4">
        <v>502</v>
      </c>
      <c r="C446" s="31">
        <v>0.27290836653386452</v>
      </c>
      <c r="D446" s="31">
        <v>0.39043824701195218</v>
      </c>
      <c r="E446" s="31">
        <v>0.19322709163346613</v>
      </c>
      <c r="F446" s="31">
        <v>6.5737051792828682E-2</v>
      </c>
      <c r="G446" s="31">
        <v>7.5697211155378488E-2</v>
      </c>
      <c r="H446" s="31">
        <v>7.9681274900398405E-3</v>
      </c>
      <c r="I446" s="31">
        <v>0.17131474103585656</v>
      </c>
      <c r="J446" s="31">
        <v>0.19521912350597609</v>
      </c>
      <c r="K446" s="5">
        <v>7.7689243027888447E-2</v>
      </c>
      <c r="L446" s="5">
        <v>3.7848605577689244E-2</v>
      </c>
      <c r="M446" s="5">
        <v>5.7768924302788842E-2</v>
      </c>
      <c r="N446" s="5">
        <v>0.15139442231075698</v>
      </c>
      <c r="O446" s="36"/>
      <c r="P446" s="36"/>
      <c r="Q446" s="36"/>
      <c r="R446" s="36"/>
      <c r="S446" s="36"/>
      <c r="T446" s="20"/>
      <c r="U446" s="20"/>
      <c r="V446" s="20"/>
      <c r="W446" s="20"/>
      <c r="X446" s="20"/>
      <c r="Y446" s="20"/>
    </row>
    <row r="447" spans="1:25" s="1" customFormat="1" x14ac:dyDescent="0.25">
      <c r="A447" s="6" t="s">
        <v>8</v>
      </c>
      <c r="B447" s="4">
        <v>1723</v>
      </c>
      <c r="C447" s="31">
        <v>0.28264654672083578</v>
      </c>
      <c r="D447" s="31">
        <v>0.4318049912942542</v>
      </c>
      <c r="E447" s="31">
        <v>0.17643644805571676</v>
      </c>
      <c r="F447" s="31">
        <v>8.2994776552524671E-2</v>
      </c>
      <c r="G447" s="31">
        <v>9.402205455600697E-2</v>
      </c>
      <c r="H447" s="31">
        <v>1.7991874637260593E-2</v>
      </c>
      <c r="I447" s="31">
        <v>0.16482878699941961</v>
      </c>
      <c r="J447" s="31">
        <v>0.16076610562971561</v>
      </c>
      <c r="K447" s="5">
        <v>8.821822402785838E-2</v>
      </c>
      <c r="L447" s="5">
        <v>0.11781775972141613</v>
      </c>
      <c r="M447" s="5">
        <v>0.14277423099245501</v>
      </c>
      <c r="N447" s="5">
        <v>8.4735925710969245E-2</v>
      </c>
      <c r="O447" s="36"/>
      <c r="P447" s="36"/>
      <c r="Q447" s="36"/>
      <c r="R447" s="36"/>
      <c r="S447" s="36"/>
      <c r="T447" s="20"/>
      <c r="U447" s="20"/>
      <c r="V447" s="20"/>
      <c r="W447" s="20"/>
      <c r="X447" s="20"/>
      <c r="Y447" s="20"/>
    </row>
    <row r="448" spans="1:25" s="1" customFormat="1" x14ac:dyDescent="0.25">
      <c r="A448" s="6" t="s">
        <v>9</v>
      </c>
      <c r="B448" s="4">
        <v>1120</v>
      </c>
      <c r="C448" s="31">
        <v>0.2767857142857143</v>
      </c>
      <c r="D448" s="31">
        <v>0.46607142857142858</v>
      </c>
      <c r="E448" s="31">
        <v>0.19107142857142856</v>
      </c>
      <c r="F448" s="31">
        <v>8.0357142857142863E-2</v>
      </c>
      <c r="G448" s="31">
        <v>0.10892857142857143</v>
      </c>
      <c r="H448" s="31">
        <v>1.3392857142857142E-2</v>
      </c>
      <c r="I448" s="31">
        <v>0.15625</v>
      </c>
      <c r="J448" s="31">
        <v>0.17142857142857143</v>
      </c>
      <c r="K448" s="5">
        <v>7.5892857142857137E-2</v>
      </c>
      <c r="L448" s="5">
        <v>8.9285714285714288E-2</v>
      </c>
      <c r="M448" s="5">
        <v>0.1357142857142857</v>
      </c>
      <c r="N448" s="5">
        <v>0.16160714285714287</v>
      </c>
      <c r="O448" s="36"/>
      <c r="P448" s="36"/>
      <c r="Q448" s="36"/>
      <c r="R448" s="36"/>
      <c r="S448" s="36"/>
      <c r="T448" s="20"/>
      <c r="U448" s="20"/>
      <c r="V448" s="20"/>
      <c r="W448" s="20"/>
      <c r="X448" s="20"/>
      <c r="Y448" s="20"/>
    </row>
    <row r="449" spans="1:25" s="1" customFormat="1" x14ac:dyDescent="0.25">
      <c r="A449" s="6" t="s">
        <v>10</v>
      </c>
      <c r="B449" s="4">
        <v>703</v>
      </c>
      <c r="C449" s="31">
        <v>0.18207681365576103</v>
      </c>
      <c r="D449" s="31">
        <v>0.30583214793741109</v>
      </c>
      <c r="E449" s="31">
        <v>0.10099573257467995</v>
      </c>
      <c r="F449" s="31">
        <v>2.8449502133712661E-2</v>
      </c>
      <c r="G449" s="31">
        <v>2.1337126600284494E-2</v>
      </c>
      <c r="H449" s="31">
        <v>2.8449502133712661E-3</v>
      </c>
      <c r="I449" s="31">
        <v>5.5476529160739689E-2</v>
      </c>
      <c r="J449" s="31">
        <v>6.9701280227596016E-2</v>
      </c>
      <c r="K449" s="5">
        <v>4.4096728307254626E-2</v>
      </c>
      <c r="L449" s="5">
        <v>1.849217638691323E-2</v>
      </c>
      <c r="M449" s="5">
        <v>4.4096728307254626E-2</v>
      </c>
      <c r="N449" s="5">
        <v>0.10668563300142248</v>
      </c>
      <c r="O449" s="36"/>
      <c r="P449" s="36"/>
      <c r="Q449" s="36"/>
      <c r="R449" s="36"/>
      <c r="S449" s="36"/>
      <c r="T449" s="20"/>
      <c r="U449" s="20"/>
      <c r="V449" s="20"/>
      <c r="W449" s="20"/>
      <c r="X449" s="20"/>
      <c r="Y449" s="20"/>
    </row>
    <row r="450" spans="1:25" s="1" customFormat="1" x14ac:dyDescent="0.25">
      <c r="A450" s="6" t="s">
        <v>11</v>
      </c>
      <c r="B450" s="4">
        <v>1191</v>
      </c>
      <c r="C450" s="31">
        <v>0.29051217464315698</v>
      </c>
      <c r="D450" s="31">
        <v>0.44836272040302266</v>
      </c>
      <c r="E450" s="31">
        <v>0.15029387069689337</v>
      </c>
      <c r="F450" s="31">
        <v>8.3963056255247692E-2</v>
      </c>
      <c r="G450" s="31">
        <v>7.3887489504617973E-2</v>
      </c>
      <c r="H450" s="31">
        <v>8.3963056255247689E-3</v>
      </c>
      <c r="I450" s="31">
        <v>0.11670864819479429</v>
      </c>
      <c r="J450" s="31">
        <v>0.1385390428211587</v>
      </c>
      <c r="K450" s="5">
        <v>6.9689336691855577E-2</v>
      </c>
      <c r="L450" s="5">
        <v>8.6481947942905119E-2</v>
      </c>
      <c r="M450" s="5">
        <v>0.11083123425692695</v>
      </c>
      <c r="N450" s="5">
        <v>0.12510495382031905</v>
      </c>
      <c r="O450" s="36"/>
      <c r="P450" s="36"/>
      <c r="Q450" s="36"/>
      <c r="R450" s="36"/>
      <c r="S450" s="36"/>
      <c r="T450" s="20"/>
      <c r="U450" s="20"/>
      <c r="V450" s="20"/>
      <c r="W450" s="20"/>
      <c r="X450" s="20"/>
      <c r="Y450" s="20"/>
    </row>
    <row r="451" spans="1:25" s="1" customFormat="1" x14ac:dyDescent="0.25">
      <c r="A451" s="6" t="s">
        <v>12</v>
      </c>
      <c r="B451" s="4">
        <v>384</v>
      </c>
      <c r="C451" s="31">
        <v>0.30989583333333331</v>
      </c>
      <c r="D451" s="31">
        <v>0.5</v>
      </c>
      <c r="E451" s="31">
        <v>0.26041666666666669</v>
      </c>
      <c r="F451" s="31">
        <v>0.10677083333333333</v>
      </c>
      <c r="G451" s="31">
        <v>0.1484375</v>
      </c>
      <c r="H451" s="31">
        <v>1.3020833333333334E-2</v>
      </c>
      <c r="I451" s="31">
        <v>0.2421875</v>
      </c>
      <c r="J451" s="31">
        <v>0.19010416666666666</v>
      </c>
      <c r="K451" s="5">
        <v>0.1015625</v>
      </c>
      <c r="L451" s="5">
        <v>0.125</v>
      </c>
      <c r="M451" s="5">
        <v>0.16666666666666666</v>
      </c>
      <c r="N451" s="5">
        <v>0.14583333333333334</v>
      </c>
      <c r="O451" s="36"/>
      <c r="P451" s="36"/>
      <c r="Q451" s="36"/>
      <c r="R451" s="36"/>
      <c r="S451" s="36"/>
      <c r="T451" s="20"/>
      <c r="U451" s="20"/>
      <c r="V451" s="20"/>
      <c r="W451" s="20"/>
      <c r="X451" s="20"/>
      <c r="Y451" s="20"/>
    </row>
    <row r="452" spans="1:25" s="1" customFormat="1" x14ac:dyDescent="0.25">
      <c r="A452" s="6" t="s">
        <v>13</v>
      </c>
      <c r="B452" s="4">
        <v>568</v>
      </c>
      <c r="C452" s="31">
        <v>0.36795774647887325</v>
      </c>
      <c r="D452" s="31">
        <v>0.57218309859154926</v>
      </c>
      <c r="E452" s="31">
        <v>0.301056338028169</v>
      </c>
      <c r="F452" s="31">
        <v>0.12147887323943662</v>
      </c>
      <c r="G452" s="31">
        <v>0.21478873239436619</v>
      </c>
      <c r="H452" s="31">
        <v>4.9295774647887321E-2</v>
      </c>
      <c r="I452" s="31">
        <v>0.34507042253521125</v>
      </c>
      <c r="J452" s="31">
        <v>0.32746478873239437</v>
      </c>
      <c r="K452" s="5">
        <v>0.1619718309859155</v>
      </c>
      <c r="L452" s="5">
        <v>0.23943661971830985</v>
      </c>
      <c r="M452" s="5">
        <v>0.2869718309859155</v>
      </c>
      <c r="N452" s="5">
        <v>8.6267605633802813E-2</v>
      </c>
      <c r="O452" s="36"/>
      <c r="P452" s="36"/>
      <c r="Q452" s="36"/>
      <c r="R452" s="36"/>
      <c r="S452" s="36"/>
      <c r="T452" s="20"/>
      <c r="U452" s="20"/>
      <c r="V452" s="20"/>
      <c r="W452" s="20"/>
      <c r="X452" s="20"/>
      <c r="Y452" s="20"/>
    </row>
    <row r="453" spans="1:25" s="1" customFormat="1" x14ac:dyDescent="0.25">
      <c r="B453" s="19"/>
      <c r="C453" s="36"/>
      <c r="D453" s="36"/>
      <c r="E453" s="36"/>
      <c r="F453" s="36"/>
      <c r="G453" s="36"/>
      <c r="H453" s="36"/>
      <c r="I453" s="36"/>
      <c r="J453" s="36"/>
      <c r="K453" s="36"/>
      <c r="L453" s="36"/>
      <c r="M453" s="36"/>
      <c r="N453" s="36"/>
      <c r="O453" s="36"/>
      <c r="P453" s="36"/>
      <c r="Q453" s="36"/>
      <c r="R453" s="36"/>
      <c r="S453" s="36"/>
      <c r="T453" s="20"/>
      <c r="U453" s="20"/>
      <c r="V453" s="20"/>
      <c r="W453" s="20"/>
      <c r="X453" s="20"/>
      <c r="Y453" s="20"/>
    </row>
    <row r="454" spans="1:25" s="1" customFormat="1" x14ac:dyDescent="0.25">
      <c r="C454" s="22"/>
      <c r="D454" s="22"/>
      <c r="E454" s="22"/>
      <c r="F454" s="22"/>
      <c r="G454" s="22"/>
      <c r="H454" s="22"/>
      <c r="I454" s="22"/>
      <c r="J454" s="22"/>
      <c r="K454" s="22"/>
      <c r="L454" s="22"/>
      <c r="M454" s="22"/>
      <c r="N454" s="22"/>
      <c r="O454" s="22"/>
      <c r="P454" s="22"/>
      <c r="Q454" s="22"/>
      <c r="R454" s="22"/>
      <c r="S454" s="22"/>
    </row>
    <row r="455" spans="1:25" s="1" customFormat="1" x14ac:dyDescent="0.25">
      <c r="A455" s="1" t="s">
        <v>945</v>
      </c>
      <c r="C455" s="22"/>
      <c r="D455" s="22"/>
      <c r="E455" s="22"/>
      <c r="F455" s="22"/>
      <c r="G455" s="22"/>
      <c r="H455" s="22"/>
      <c r="I455" s="22"/>
      <c r="J455" s="22"/>
      <c r="K455" s="22"/>
      <c r="L455" s="22"/>
      <c r="M455" s="22"/>
      <c r="N455" s="22"/>
      <c r="O455" s="22"/>
      <c r="P455" s="22"/>
      <c r="Q455" s="22"/>
      <c r="R455" s="22"/>
      <c r="S455" s="22"/>
    </row>
    <row r="456" spans="1:25" s="1" customFormat="1" x14ac:dyDescent="0.25">
      <c r="C456" s="22"/>
      <c r="D456" s="22"/>
      <c r="E456" s="22"/>
      <c r="F456" s="22"/>
      <c r="G456" s="22"/>
      <c r="H456" s="22"/>
      <c r="I456" s="22"/>
      <c r="J456" s="22"/>
      <c r="K456" s="22"/>
      <c r="L456" s="22"/>
      <c r="M456" s="22"/>
      <c r="N456" s="22"/>
      <c r="O456" s="22"/>
      <c r="P456" s="22"/>
      <c r="Q456" s="22"/>
      <c r="R456" s="22"/>
      <c r="S456" s="22"/>
    </row>
    <row r="457" spans="1:25" s="1" customFormat="1" ht="30" x14ac:dyDescent="0.25">
      <c r="A457" s="2" t="s">
        <v>0</v>
      </c>
      <c r="B457" s="2" t="s">
        <v>1</v>
      </c>
      <c r="C457" s="10" t="s">
        <v>946</v>
      </c>
      <c r="D457" s="10" t="s">
        <v>947</v>
      </c>
      <c r="E457" s="10" t="s">
        <v>948</v>
      </c>
      <c r="F457" s="30"/>
      <c r="G457" s="30"/>
      <c r="H457" s="30"/>
      <c r="I457" s="30"/>
      <c r="J457" s="30"/>
      <c r="K457" s="30"/>
      <c r="L457" s="30"/>
      <c r="M457" s="30"/>
      <c r="N457" s="30"/>
      <c r="O457" s="30"/>
      <c r="P457" s="30"/>
      <c r="Q457" s="30"/>
      <c r="R457" s="30"/>
      <c r="S457" s="30"/>
      <c r="T457" s="9"/>
      <c r="U457" s="9"/>
      <c r="V457" s="9"/>
      <c r="W457" s="9"/>
      <c r="X457" s="9"/>
      <c r="Y457" s="9"/>
    </row>
    <row r="458" spans="1:25" s="1" customFormat="1" x14ac:dyDescent="0.25">
      <c r="A458" s="3" t="s">
        <v>2</v>
      </c>
      <c r="B458" s="4">
        <v>3269</v>
      </c>
      <c r="C458" s="31">
        <v>0.64056286326093603</v>
      </c>
      <c r="D458" s="31">
        <v>0.20159070052003672</v>
      </c>
      <c r="E458" s="31">
        <v>0.15784643621902722</v>
      </c>
      <c r="F458" s="32"/>
      <c r="G458" s="32"/>
      <c r="H458" s="32"/>
      <c r="I458" s="32"/>
      <c r="J458" s="32"/>
      <c r="K458" s="32"/>
      <c r="L458" s="32"/>
      <c r="M458" s="32"/>
      <c r="N458" s="32"/>
      <c r="O458" s="32"/>
      <c r="P458" s="32"/>
      <c r="Q458" s="32"/>
      <c r="R458" s="32"/>
      <c r="S458" s="32"/>
      <c r="T458" s="8"/>
      <c r="U458" s="8"/>
      <c r="V458" s="8"/>
      <c r="W458" s="8"/>
      <c r="X458" s="8"/>
      <c r="Y458" s="8"/>
    </row>
    <row r="459" spans="1:25" s="1" customFormat="1" x14ac:dyDescent="0.25">
      <c r="A459" s="6" t="s">
        <v>3</v>
      </c>
      <c r="B459" s="4">
        <v>1117</v>
      </c>
      <c r="C459" s="31">
        <v>0.64637421665174577</v>
      </c>
      <c r="D459" s="31">
        <v>0.18979409131602507</v>
      </c>
      <c r="E459" s="31">
        <v>0.16383169203222919</v>
      </c>
      <c r="F459" s="32"/>
      <c r="G459" s="32"/>
      <c r="H459" s="32"/>
      <c r="I459" s="32"/>
      <c r="J459" s="32"/>
      <c r="K459" s="32"/>
      <c r="L459" s="32"/>
      <c r="M459" s="32"/>
      <c r="N459" s="32"/>
      <c r="O459" s="32"/>
      <c r="P459" s="32"/>
      <c r="Q459" s="32"/>
      <c r="R459" s="32"/>
      <c r="S459" s="32"/>
      <c r="T459" s="8"/>
      <c r="U459" s="8"/>
      <c r="V459" s="8"/>
      <c r="W459" s="8"/>
      <c r="X459" s="8"/>
      <c r="Y459" s="8"/>
    </row>
    <row r="460" spans="1:25" s="1" customFormat="1" x14ac:dyDescent="0.25">
      <c r="A460" s="6" t="s">
        <v>4</v>
      </c>
      <c r="B460" s="4">
        <v>579</v>
      </c>
      <c r="C460" s="31">
        <v>0.65284974093264247</v>
      </c>
      <c r="D460" s="31">
        <v>0.18825561312607944</v>
      </c>
      <c r="E460" s="31">
        <v>0.15889464594127806</v>
      </c>
      <c r="F460" s="32"/>
      <c r="G460" s="32"/>
      <c r="H460" s="32"/>
      <c r="I460" s="32"/>
      <c r="J460" s="32"/>
      <c r="K460" s="32"/>
      <c r="L460" s="32"/>
      <c r="M460" s="32"/>
      <c r="N460" s="32"/>
      <c r="O460" s="32"/>
      <c r="P460" s="32"/>
      <c r="Q460" s="32"/>
      <c r="R460" s="32"/>
      <c r="S460" s="32"/>
      <c r="T460" s="8"/>
      <c r="U460" s="8"/>
      <c r="V460" s="8"/>
      <c r="W460" s="8"/>
      <c r="X460" s="8"/>
      <c r="Y460" s="8"/>
    </row>
    <row r="461" spans="1:25" s="1" customFormat="1" x14ac:dyDescent="0.25">
      <c r="A461" s="6" t="s">
        <v>5</v>
      </c>
      <c r="B461" s="4">
        <v>674</v>
      </c>
      <c r="C461" s="31">
        <v>0.66172106824925814</v>
      </c>
      <c r="D461" s="31">
        <v>0.21068249258160238</v>
      </c>
      <c r="E461" s="31">
        <v>0.12759643916913946</v>
      </c>
      <c r="F461" s="32"/>
      <c r="G461" s="32"/>
      <c r="H461" s="32"/>
      <c r="I461" s="32"/>
      <c r="J461" s="32"/>
      <c r="K461" s="32"/>
      <c r="L461" s="32"/>
      <c r="M461" s="32"/>
      <c r="N461" s="32"/>
      <c r="O461" s="32"/>
      <c r="P461" s="32"/>
      <c r="Q461" s="32"/>
      <c r="R461" s="32"/>
      <c r="S461" s="32"/>
      <c r="T461" s="8"/>
      <c r="U461" s="8"/>
      <c r="V461" s="8"/>
      <c r="W461" s="8"/>
      <c r="X461" s="8"/>
      <c r="Y461" s="8"/>
    </row>
    <row r="462" spans="1:25" s="1" customFormat="1" x14ac:dyDescent="0.25">
      <c r="A462" s="6" t="s">
        <v>6</v>
      </c>
      <c r="B462" s="4">
        <v>356</v>
      </c>
      <c r="C462" s="31">
        <v>0.5589887640449438</v>
      </c>
      <c r="D462" s="31">
        <v>0.2443820224719101</v>
      </c>
      <c r="E462" s="31">
        <v>0.19662921348314608</v>
      </c>
      <c r="F462" s="32"/>
      <c r="G462" s="32"/>
      <c r="H462" s="32"/>
      <c r="I462" s="32"/>
      <c r="J462" s="32"/>
      <c r="K462" s="32"/>
      <c r="L462" s="32"/>
      <c r="M462" s="32"/>
      <c r="N462" s="32"/>
      <c r="O462" s="32"/>
      <c r="P462" s="32"/>
      <c r="Q462" s="32"/>
      <c r="R462" s="32"/>
      <c r="S462" s="32"/>
      <c r="T462" s="8"/>
      <c r="U462" s="8"/>
      <c r="V462" s="8"/>
      <c r="W462" s="8"/>
      <c r="X462" s="8"/>
      <c r="Y462" s="8"/>
    </row>
    <row r="463" spans="1:25" s="1" customFormat="1" x14ac:dyDescent="0.25">
      <c r="A463" s="6" t="s">
        <v>7</v>
      </c>
      <c r="B463" s="4">
        <v>543</v>
      </c>
      <c r="C463" s="31">
        <v>0.64272559852670352</v>
      </c>
      <c r="D463" s="31">
        <v>0.20073664825046039</v>
      </c>
      <c r="E463" s="31">
        <v>0.15653775322283608</v>
      </c>
      <c r="F463" s="32"/>
      <c r="G463" s="32"/>
      <c r="H463" s="32"/>
      <c r="I463" s="32"/>
      <c r="J463" s="32"/>
      <c r="K463" s="32"/>
      <c r="L463" s="32"/>
      <c r="M463" s="32"/>
      <c r="N463" s="32"/>
      <c r="O463" s="32"/>
      <c r="P463" s="32"/>
      <c r="Q463" s="32"/>
      <c r="R463" s="32"/>
      <c r="S463" s="32"/>
      <c r="T463" s="8"/>
      <c r="U463" s="8"/>
      <c r="V463" s="8"/>
      <c r="W463" s="8"/>
      <c r="X463" s="8"/>
      <c r="Y463" s="8"/>
    </row>
    <row r="464" spans="1:25" s="1" customFormat="1" x14ac:dyDescent="0.25">
      <c r="A464" s="6" t="s">
        <v>8</v>
      </c>
      <c r="B464" s="4">
        <v>1919</v>
      </c>
      <c r="C464" s="31">
        <v>0.64095883272537779</v>
      </c>
      <c r="D464" s="31">
        <v>0.19906201146430433</v>
      </c>
      <c r="E464" s="31">
        <v>0.15997915581031788</v>
      </c>
      <c r="F464" s="32"/>
      <c r="G464" s="32"/>
      <c r="H464" s="32"/>
      <c r="I464" s="32"/>
      <c r="J464" s="32"/>
      <c r="K464" s="32"/>
      <c r="L464" s="32"/>
      <c r="M464" s="32"/>
      <c r="N464" s="32"/>
      <c r="O464" s="32"/>
      <c r="P464" s="32"/>
      <c r="Q464" s="32"/>
      <c r="R464" s="32"/>
      <c r="S464" s="32"/>
      <c r="T464" s="8"/>
      <c r="U464" s="8"/>
      <c r="V464" s="8"/>
      <c r="W464" s="8"/>
      <c r="X464" s="8"/>
      <c r="Y464" s="8"/>
    </row>
    <row r="465" spans="1:25" s="1" customFormat="1" x14ac:dyDescent="0.25">
      <c r="A465" s="6" t="s">
        <v>9</v>
      </c>
      <c r="B465" s="4">
        <v>1251</v>
      </c>
      <c r="C465" s="31">
        <v>0.62829736211031173</v>
      </c>
      <c r="D465" s="31">
        <v>0.21262989608313348</v>
      </c>
      <c r="E465" s="31">
        <v>0.15907274180655476</v>
      </c>
      <c r="F465" s="32"/>
      <c r="G465" s="32"/>
      <c r="H465" s="32"/>
      <c r="I465" s="32"/>
      <c r="J465" s="32"/>
      <c r="K465" s="32"/>
      <c r="L465" s="32"/>
      <c r="M465" s="32"/>
      <c r="N465" s="32"/>
      <c r="O465" s="32"/>
      <c r="P465" s="32"/>
      <c r="Q465" s="32"/>
      <c r="R465" s="32"/>
      <c r="S465" s="32"/>
      <c r="T465" s="8"/>
      <c r="U465" s="8"/>
      <c r="V465" s="8"/>
      <c r="W465" s="8"/>
      <c r="X465" s="8"/>
      <c r="Y465" s="8"/>
    </row>
    <row r="466" spans="1:25" s="1" customFormat="1" x14ac:dyDescent="0.25">
      <c r="A466" s="6" t="s">
        <v>10</v>
      </c>
      <c r="B466" s="4">
        <v>867</v>
      </c>
      <c r="C466" s="31">
        <v>0.81891580161476352</v>
      </c>
      <c r="D466" s="31">
        <v>0.12918108419838523</v>
      </c>
      <c r="E466" s="31">
        <v>5.1903114186851208E-2</v>
      </c>
      <c r="F466" s="32"/>
      <c r="G466" s="32"/>
      <c r="H466" s="32"/>
      <c r="I466" s="32"/>
      <c r="J466" s="32"/>
      <c r="K466" s="32"/>
      <c r="L466" s="32"/>
      <c r="M466" s="32"/>
      <c r="N466" s="32"/>
      <c r="O466" s="32"/>
      <c r="P466" s="32"/>
      <c r="Q466" s="32"/>
      <c r="R466" s="32"/>
      <c r="S466" s="32"/>
      <c r="T466" s="8"/>
      <c r="U466" s="8"/>
      <c r="V466" s="8"/>
      <c r="W466" s="8"/>
      <c r="X466" s="8"/>
      <c r="Y466" s="8"/>
    </row>
    <row r="467" spans="1:25" s="1" customFormat="1" x14ac:dyDescent="0.25">
      <c r="A467" s="6" t="s">
        <v>11</v>
      </c>
      <c r="B467" s="4">
        <v>1264</v>
      </c>
      <c r="C467" s="31">
        <v>0.65031645569620256</v>
      </c>
      <c r="D467" s="31">
        <v>0.21598101265822786</v>
      </c>
      <c r="E467" s="31">
        <v>0.13370253164556961</v>
      </c>
      <c r="F467" s="32"/>
      <c r="G467" s="32"/>
      <c r="H467" s="32"/>
      <c r="I467" s="32"/>
      <c r="J467" s="32"/>
      <c r="K467" s="32"/>
      <c r="L467" s="32"/>
      <c r="M467" s="32"/>
      <c r="N467" s="32"/>
      <c r="O467" s="32"/>
      <c r="P467" s="32"/>
      <c r="Q467" s="32"/>
      <c r="R467" s="32"/>
      <c r="S467" s="32"/>
      <c r="T467" s="8"/>
      <c r="U467" s="8"/>
      <c r="V467" s="8"/>
      <c r="W467" s="8"/>
      <c r="X467" s="8"/>
      <c r="Y467" s="8"/>
    </row>
    <row r="468" spans="1:25" s="1" customFormat="1" x14ac:dyDescent="0.25">
      <c r="A468" s="6" t="s">
        <v>12</v>
      </c>
      <c r="B468" s="4">
        <v>410</v>
      </c>
      <c r="C468" s="31">
        <v>0.5536585365853659</v>
      </c>
      <c r="D468" s="31">
        <v>0.24390243902439024</v>
      </c>
      <c r="E468" s="31">
        <v>0.20243902439024392</v>
      </c>
      <c r="F468" s="32"/>
      <c r="G468" s="32"/>
      <c r="H468" s="32"/>
      <c r="I468" s="32"/>
      <c r="J468" s="32"/>
      <c r="K468" s="32"/>
      <c r="L468" s="32"/>
      <c r="M468" s="32"/>
      <c r="N468" s="32"/>
      <c r="O468" s="32"/>
      <c r="P468" s="32"/>
      <c r="Q468" s="32"/>
      <c r="R468" s="32"/>
      <c r="S468" s="32"/>
      <c r="T468" s="8"/>
      <c r="U468" s="8"/>
      <c r="V468" s="8"/>
      <c r="W468" s="8"/>
      <c r="X468" s="8"/>
      <c r="Y468" s="8"/>
    </row>
    <row r="469" spans="1:25" s="1" customFormat="1" x14ac:dyDescent="0.25">
      <c r="A469" s="6" t="s">
        <v>13</v>
      </c>
      <c r="B469" s="4">
        <v>586</v>
      </c>
      <c r="C469" s="31">
        <v>0.42150170648464164</v>
      </c>
      <c r="D469" s="31">
        <v>0.24744027303754265</v>
      </c>
      <c r="E469" s="31">
        <v>0.33105802047781568</v>
      </c>
      <c r="F469" s="32"/>
      <c r="G469" s="32"/>
      <c r="H469" s="32"/>
      <c r="I469" s="32"/>
      <c r="J469" s="32"/>
      <c r="K469" s="32"/>
      <c r="L469" s="32"/>
      <c r="M469" s="32"/>
      <c r="N469" s="32"/>
      <c r="O469" s="32"/>
      <c r="P469" s="32"/>
      <c r="Q469" s="32"/>
      <c r="R469" s="32"/>
      <c r="S469" s="32"/>
      <c r="T469" s="8"/>
      <c r="U469" s="8"/>
      <c r="V469" s="8"/>
      <c r="W469" s="8"/>
      <c r="X469" s="8"/>
      <c r="Y469" s="8"/>
    </row>
    <row r="470" spans="1:25" s="1" customFormat="1" x14ac:dyDescent="0.25">
      <c r="B470" s="7"/>
      <c r="C470" s="32"/>
      <c r="D470" s="32"/>
      <c r="E470" s="32"/>
      <c r="F470" s="32"/>
      <c r="G470" s="32"/>
      <c r="H470" s="32"/>
      <c r="I470" s="32"/>
      <c r="J470" s="32"/>
      <c r="K470" s="32"/>
      <c r="L470" s="32"/>
      <c r="M470" s="32"/>
      <c r="N470" s="32"/>
      <c r="O470" s="32"/>
      <c r="P470" s="32"/>
      <c r="Q470" s="32"/>
      <c r="R470" s="32"/>
      <c r="S470" s="32"/>
      <c r="T470" s="8"/>
      <c r="U470" s="8"/>
      <c r="V470" s="8"/>
      <c r="W470" s="8"/>
      <c r="X470" s="8"/>
      <c r="Y470" s="8"/>
    </row>
    <row r="471" spans="1:25" s="1" customFormat="1" x14ac:dyDescent="0.25">
      <c r="C471" s="22"/>
      <c r="D471" s="22"/>
      <c r="E471" s="22"/>
      <c r="F471" s="22"/>
      <c r="G471" s="22"/>
      <c r="H471" s="22"/>
      <c r="I471" s="22"/>
      <c r="J471" s="22"/>
      <c r="K471" s="22"/>
      <c r="L471" s="22"/>
      <c r="M471" s="22"/>
      <c r="N471" s="22"/>
      <c r="O471" s="22"/>
      <c r="P471" s="22"/>
      <c r="Q471" s="22"/>
      <c r="R471" s="22"/>
      <c r="S471" s="22"/>
    </row>
    <row r="472" spans="1:25" s="1" customFormat="1" x14ac:dyDescent="0.25">
      <c r="A472" s="1" t="s">
        <v>949</v>
      </c>
      <c r="C472" s="22"/>
      <c r="D472" s="22"/>
      <c r="E472" s="22"/>
      <c r="F472" s="22"/>
      <c r="G472" s="22"/>
      <c r="H472" s="22"/>
      <c r="I472" s="22"/>
      <c r="J472" s="22"/>
      <c r="K472" s="22"/>
      <c r="L472" s="22"/>
      <c r="M472" s="22"/>
      <c r="N472" s="22"/>
      <c r="O472" s="22"/>
      <c r="P472" s="22"/>
      <c r="Q472" s="22"/>
      <c r="R472" s="22"/>
      <c r="S472" s="22"/>
    </row>
    <row r="473" spans="1:25" s="1" customFormat="1" x14ac:dyDescent="0.25">
      <c r="C473" s="22"/>
      <c r="D473" s="22"/>
      <c r="E473" s="22"/>
      <c r="F473" s="22"/>
      <c r="G473" s="22"/>
      <c r="H473" s="22"/>
      <c r="I473" s="22"/>
      <c r="J473" s="22"/>
      <c r="K473" s="22"/>
      <c r="L473" s="22"/>
      <c r="M473" s="22"/>
      <c r="N473" s="22"/>
      <c r="O473" s="22"/>
      <c r="P473" s="22"/>
      <c r="Q473" s="22"/>
      <c r="R473" s="22"/>
      <c r="S473" s="22"/>
    </row>
    <row r="474" spans="1:25" s="1" customFormat="1" ht="30" x14ac:dyDescent="0.25">
      <c r="A474" s="2" t="s">
        <v>0</v>
      </c>
      <c r="B474" s="2" t="s">
        <v>1</v>
      </c>
      <c r="C474" s="10" t="s">
        <v>946</v>
      </c>
      <c r="D474" s="10" t="s">
        <v>947</v>
      </c>
      <c r="E474" s="10" t="s">
        <v>948</v>
      </c>
      <c r="F474" s="30"/>
      <c r="G474" s="30"/>
      <c r="H474" s="30"/>
      <c r="I474" s="30"/>
      <c r="J474" s="30"/>
      <c r="K474" s="30"/>
      <c r="L474" s="30"/>
      <c r="M474" s="30"/>
      <c r="N474" s="30"/>
      <c r="O474" s="30"/>
      <c r="P474" s="30"/>
      <c r="Q474" s="30"/>
      <c r="R474" s="30"/>
      <c r="S474" s="30"/>
      <c r="T474" s="9"/>
      <c r="U474" s="9"/>
      <c r="V474" s="9"/>
      <c r="W474" s="9"/>
      <c r="X474" s="9"/>
      <c r="Y474" s="9"/>
    </row>
    <row r="475" spans="1:25" s="1" customFormat="1" x14ac:dyDescent="0.25">
      <c r="A475" s="3" t="s">
        <v>2</v>
      </c>
      <c r="B475" s="4">
        <v>3172</v>
      </c>
      <c r="C475" s="31">
        <v>0.66204287515762927</v>
      </c>
      <c r="D475" s="31">
        <v>0.19041614123581338</v>
      </c>
      <c r="E475" s="31">
        <v>0.14754098360655737</v>
      </c>
      <c r="F475" s="32"/>
      <c r="G475" s="32"/>
      <c r="H475" s="32"/>
      <c r="I475" s="32"/>
      <c r="J475" s="32"/>
      <c r="K475" s="32"/>
      <c r="L475" s="32"/>
      <c r="M475" s="32"/>
      <c r="N475" s="32"/>
      <c r="O475" s="32"/>
      <c r="P475" s="32"/>
      <c r="Q475" s="32"/>
      <c r="R475" s="32"/>
      <c r="S475" s="32"/>
      <c r="T475" s="8"/>
      <c r="U475" s="8"/>
      <c r="V475" s="8"/>
      <c r="W475" s="8"/>
      <c r="X475" s="8"/>
      <c r="Y475" s="8"/>
    </row>
    <row r="476" spans="1:25" s="1" customFormat="1" x14ac:dyDescent="0.25">
      <c r="A476" s="6" t="s">
        <v>3</v>
      </c>
      <c r="B476" s="4">
        <v>1098</v>
      </c>
      <c r="C476" s="31">
        <v>0.64025500910746813</v>
      </c>
      <c r="D476" s="31">
        <v>0.2040072859744991</v>
      </c>
      <c r="E476" s="31">
        <v>0.15573770491803279</v>
      </c>
      <c r="F476" s="32"/>
      <c r="G476" s="32"/>
      <c r="H476" s="32"/>
      <c r="I476" s="32"/>
      <c r="J476" s="32"/>
      <c r="K476" s="32"/>
      <c r="L476" s="32"/>
      <c r="M476" s="32"/>
      <c r="N476" s="32"/>
      <c r="O476" s="32"/>
      <c r="P476" s="32"/>
      <c r="Q476" s="32"/>
      <c r="R476" s="32"/>
      <c r="S476" s="32"/>
      <c r="T476" s="8"/>
      <c r="U476" s="8"/>
      <c r="V476" s="8"/>
      <c r="W476" s="8"/>
      <c r="X476" s="8"/>
      <c r="Y476" s="8"/>
    </row>
    <row r="477" spans="1:25" s="1" customFormat="1" x14ac:dyDescent="0.25">
      <c r="A477" s="6" t="s">
        <v>4</v>
      </c>
      <c r="B477" s="4">
        <v>560</v>
      </c>
      <c r="C477" s="31">
        <v>0.69285714285714284</v>
      </c>
      <c r="D477" s="31">
        <v>0.16964285714285715</v>
      </c>
      <c r="E477" s="31">
        <v>0.13750000000000001</v>
      </c>
      <c r="F477" s="32"/>
      <c r="G477" s="32"/>
      <c r="H477" s="32"/>
      <c r="I477" s="32"/>
      <c r="J477" s="32"/>
      <c r="K477" s="32"/>
      <c r="L477" s="32"/>
      <c r="M477" s="32"/>
      <c r="N477" s="32"/>
      <c r="O477" s="32"/>
      <c r="P477" s="32"/>
      <c r="Q477" s="32"/>
      <c r="R477" s="32"/>
      <c r="S477" s="32"/>
      <c r="T477" s="8"/>
      <c r="U477" s="8"/>
      <c r="V477" s="8"/>
      <c r="W477" s="8"/>
      <c r="X477" s="8"/>
      <c r="Y477" s="8"/>
    </row>
    <row r="478" spans="1:25" s="1" customFormat="1" x14ac:dyDescent="0.25">
      <c r="A478" s="6" t="s">
        <v>5</v>
      </c>
      <c r="B478" s="4">
        <v>653</v>
      </c>
      <c r="C478" s="31">
        <v>0.69218989280245025</v>
      </c>
      <c r="D478" s="31">
        <v>0.18070444104134761</v>
      </c>
      <c r="E478" s="31">
        <v>0.12710566615620214</v>
      </c>
      <c r="F478" s="32"/>
      <c r="G478" s="32"/>
      <c r="H478" s="32"/>
      <c r="I478" s="32"/>
      <c r="J478" s="32"/>
      <c r="K478" s="32"/>
      <c r="L478" s="32"/>
      <c r="M478" s="32"/>
      <c r="N478" s="32"/>
      <c r="O478" s="32"/>
      <c r="P478" s="32"/>
      <c r="Q478" s="32"/>
      <c r="R478" s="32"/>
      <c r="S478" s="32"/>
      <c r="T478" s="8"/>
      <c r="U478" s="8"/>
      <c r="V478" s="8"/>
      <c r="W478" s="8"/>
      <c r="X478" s="8"/>
      <c r="Y478" s="8"/>
    </row>
    <row r="479" spans="1:25" s="1" customFormat="1" x14ac:dyDescent="0.25">
      <c r="A479" s="6" t="s">
        <v>6</v>
      </c>
      <c r="B479" s="4">
        <v>351</v>
      </c>
      <c r="C479" s="31">
        <v>0.64102564102564108</v>
      </c>
      <c r="D479" s="31">
        <v>0.18803418803418803</v>
      </c>
      <c r="E479" s="31">
        <v>0.17094017094017094</v>
      </c>
      <c r="F479" s="32"/>
      <c r="G479" s="32"/>
      <c r="H479" s="32"/>
      <c r="I479" s="32"/>
      <c r="J479" s="32"/>
      <c r="K479" s="32"/>
      <c r="L479" s="32"/>
      <c r="M479" s="32"/>
      <c r="N479" s="32"/>
      <c r="O479" s="32"/>
      <c r="P479" s="32"/>
      <c r="Q479" s="32"/>
      <c r="R479" s="32"/>
      <c r="S479" s="32"/>
      <c r="T479" s="8"/>
      <c r="U479" s="8"/>
      <c r="V479" s="8"/>
      <c r="W479" s="8"/>
      <c r="X479" s="8"/>
      <c r="Y479" s="8"/>
    </row>
    <row r="480" spans="1:25" s="1" customFormat="1" x14ac:dyDescent="0.25">
      <c r="A480" s="6" t="s">
        <v>7</v>
      </c>
      <c r="B480" s="4">
        <v>510</v>
      </c>
      <c r="C480" s="31">
        <v>0.65098039215686276</v>
      </c>
      <c r="D480" s="31">
        <v>0.1980392156862745</v>
      </c>
      <c r="E480" s="31">
        <v>0.15098039215686274</v>
      </c>
      <c r="F480" s="32"/>
      <c r="G480" s="32"/>
      <c r="H480" s="32"/>
      <c r="I480" s="32"/>
      <c r="J480" s="32"/>
      <c r="K480" s="32"/>
      <c r="L480" s="32"/>
      <c r="M480" s="32"/>
      <c r="N480" s="32"/>
      <c r="O480" s="32"/>
      <c r="P480" s="32"/>
      <c r="Q480" s="32"/>
      <c r="R480" s="32"/>
      <c r="S480" s="32"/>
      <c r="T480" s="8"/>
      <c r="U480" s="8"/>
      <c r="V480" s="8"/>
      <c r="W480" s="8"/>
      <c r="X480" s="8"/>
      <c r="Y480" s="8"/>
    </row>
    <row r="481" spans="1:25" s="1" customFormat="1" x14ac:dyDescent="0.25">
      <c r="A481" s="6" t="s">
        <v>8</v>
      </c>
      <c r="B481" s="4">
        <v>1861</v>
      </c>
      <c r="C481" s="31">
        <v>0.70445996775926922</v>
      </c>
      <c r="D481" s="31">
        <v>0.1740999462654487</v>
      </c>
      <c r="E481" s="31">
        <v>0.12144008597528211</v>
      </c>
      <c r="F481" s="32"/>
      <c r="G481" s="32"/>
      <c r="H481" s="32"/>
      <c r="I481" s="32"/>
      <c r="J481" s="32"/>
      <c r="K481" s="32"/>
      <c r="L481" s="32"/>
      <c r="M481" s="32"/>
      <c r="N481" s="32"/>
      <c r="O481" s="32"/>
      <c r="P481" s="32"/>
      <c r="Q481" s="32"/>
      <c r="R481" s="32"/>
      <c r="S481" s="32"/>
      <c r="T481" s="8"/>
      <c r="U481" s="8"/>
      <c r="V481" s="8"/>
      <c r="W481" s="8"/>
      <c r="X481" s="8"/>
      <c r="Y481" s="8"/>
    </row>
    <row r="482" spans="1:25" s="1" customFormat="1" x14ac:dyDescent="0.25">
      <c r="A482" s="6" t="s">
        <v>9</v>
      </c>
      <c r="B482" s="4">
        <v>1230</v>
      </c>
      <c r="C482" s="31">
        <v>0.5934959349593496</v>
      </c>
      <c r="D482" s="31">
        <v>0.22032520325203253</v>
      </c>
      <c r="E482" s="31">
        <v>0.18617886178861789</v>
      </c>
      <c r="F482" s="32"/>
      <c r="G482" s="32"/>
      <c r="H482" s="32"/>
      <c r="I482" s="32"/>
      <c r="J482" s="32"/>
      <c r="K482" s="32"/>
      <c r="L482" s="32"/>
      <c r="M482" s="32"/>
      <c r="N482" s="32"/>
      <c r="O482" s="32"/>
      <c r="P482" s="32"/>
      <c r="Q482" s="32"/>
      <c r="R482" s="32"/>
      <c r="S482" s="32"/>
      <c r="T482" s="8"/>
      <c r="U482" s="8"/>
      <c r="V482" s="8"/>
      <c r="W482" s="8"/>
      <c r="X482" s="8"/>
      <c r="Y482" s="8"/>
    </row>
    <row r="483" spans="1:25" s="1" customFormat="1" x14ac:dyDescent="0.25">
      <c r="A483" s="6" t="s">
        <v>10</v>
      </c>
      <c r="B483" s="4">
        <v>856</v>
      </c>
      <c r="C483" s="31">
        <v>0.76752336448598135</v>
      </c>
      <c r="D483" s="31">
        <v>0.15186915887850466</v>
      </c>
      <c r="E483" s="31">
        <v>8.0607476635514014E-2</v>
      </c>
      <c r="F483" s="32"/>
      <c r="G483" s="32"/>
      <c r="H483" s="32"/>
      <c r="I483" s="32"/>
      <c r="J483" s="32"/>
      <c r="K483" s="32"/>
      <c r="L483" s="32"/>
      <c r="M483" s="32"/>
      <c r="N483" s="32"/>
      <c r="O483" s="32"/>
      <c r="P483" s="32"/>
      <c r="Q483" s="32"/>
      <c r="R483" s="32"/>
      <c r="S483" s="32"/>
      <c r="T483" s="8"/>
      <c r="U483" s="8"/>
      <c r="V483" s="8"/>
      <c r="W483" s="8"/>
      <c r="X483" s="8"/>
      <c r="Y483" s="8"/>
    </row>
    <row r="484" spans="1:25" s="1" customFormat="1" x14ac:dyDescent="0.25">
      <c r="A484" s="6" t="s">
        <v>11</v>
      </c>
      <c r="B484" s="4">
        <v>1235</v>
      </c>
      <c r="C484" s="31">
        <v>0.66963562753036432</v>
      </c>
      <c r="D484" s="31">
        <v>0.19838056680161945</v>
      </c>
      <c r="E484" s="31">
        <v>0.13198380566801621</v>
      </c>
      <c r="F484" s="32"/>
      <c r="G484" s="32"/>
      <c r="H484" s="32"/>
      <c r="I484" s="32"/>
      <c r="J484" s="32"/>
      <c r="K484" s="32"/>
      <c r="L484" s="32"/>
      <c r="M484" s="32"/>
      <c r="N484" s="32"/>
      <c r="O484" s="32"/>
      <c r="P484" s="32"/>
      <c r="Q484" s="32"/>
      <c r="R484" s="32"/>
      <c r="S484" s="32"/>
      <c r="T484" s="8"/>
      <c r="U484" s="8"/>
      <c r="V484" s="8"/>
      <c r="W484" s="8"/>
      <c r="X484" s="8"/>
      <c r="Y484" s="8"/>
    </row>
    <row r="485" spans="1:25" s="1" customFormat="1" x14ac:dyDescent="0.25">
      <c r="A485" s="6" t="s">
        <v>12</v>
      </c>
      <c r="B485" s="4">
        <v>398</v>
      </c>
      <c r="C485" s="31">
        <v>0.60301507537688437</v>
      </c>
      <c r="D485" s="31">
        <v>0.20603015075376885</v>
      </c>
      <c r="E485" s="31">
        <v>0.19095477386934673</v>
      </c>
      <c r="F485" s="32"/>
      <c r="G485" s="32"/>
      <c r="H485" s="32"/>
      <c r="I485" s="32"/>
      <c r="J485" s="32"/>
      <c r="K485" s="32"/>
      <c r="L485" s="32"/>
      <c r="M485" s="32"/>
      <c r="N485" s="32"/>
      <c r="O485" s="32"/>
      <c r="P485" s="32"/>
      <c r="Q485" s="32"/>
      <c r="R485" s="32"/>
      <c r="S485" s="32"/>
      <c r="T485" s="8"/>
      <c r="U485" s="8"/>
      <c r="V485" s="8"/>
      <c r="W485" s="8"/>
      <c r="X485" s="8"/>
      <c r="Y485" s="8"/>
    </row>
    <row r="486" spans="1:25" s="1" customFormat="1" x14ac:dyDescent="0.25">
      <c r="A486" s="6" t="s">
        <v>13</v>
      </c>
      <c r="B486" s="4">
        <v>561</v>
      </c>
      <c r="C486" s="31">
        <v>0.52049910873440286</v>
      </c>
      <c r="D486" s="31">
        <v>0.22638146167557932</v>
      </c>
      <c r="E486" s="31">
        <v>0.25311942959001782</v>
      </c>
      <c r="F486" s="32"/>
      <c r="G486" s="32"/>
      <c r="H486" s="32"/>
      <c r="I486" s="32"/>
      <c r="J486" s="32"/>
      <c r="K486" s="32"/>
      <c r="L486" s="32"/>
      <c r="M486" s="32"/>
      <c r="N486" s="32"/>
      <c r="O486" s="32"/>
      <c r="P486" s="32"/>
      <c r="Q486" s="32"/>
      <c r="R486" s="32"/>
      <c r="S486" s="32"/>
      <c r="T486" s="8"/>
      <c r="U486" s="8"/>
      <c r="V486" s="8"/>
      <c r="W486" s="8"/>
      <c r="X486" s="8"/>
      <c r="Y486" s="8"/>
    </row>
    <row r="487" spans="1:25" s="1" customFormat="1" x14ac:dyDescent="0.25">
      <c r="B487" s="7"/>
      <c r="C487" s="32"/>
      <c r="D487" s="32"/>
      <c r="E487" s="32"/>
      <c r="F487" s="32"/>
      <c r="G487" s="32"/>
      <c r="H487" s="32"/>
      <c r="I487" s="32"/>
      <c r="J487" s="32"/>
      <c r="K487" s="32"/>
      <c r="L487" s="32"/>
      <c r="M487" s="32"/>
      <c r="N487" s="32"/>
      <c r="O487" s="32"/>
      <c r="P487" s="32"/>
      <c r="Q487" s="32"/>
      <c r="R487" s="32"/>
      <c r="S487" s="32"/>
      <c r="T487" s="8"/>
      <c r="U487" s="8"/>
      <c r="V487" s="8"/>
      <c r="W487" s="8"/>
      <c r="X487" s="8"/>
      <c r="Y487" s="8"/>
    </row>
    <row r="488" spans="1:25" s="1" customFormat="1" x14ac:dyDescent="0.25">
      <c r="C488" s="22"/>
      <c r="D488" s="22"/>
      <c r="E488" s="22"/>
      <c r="F488" s="22"/>
      <c r="G488" s="22"/>
      <c r="H488" s="22"/>
      <c r="I488" s="22"/>
      <c r="J488" s="22"/>
      <c r="K488" s="22"/>
      <c r="L488" s="22"/>
      <c r="M488" s="22"/>
      <c r="N488" s="22"/>
      <c r="O488" s="22"/>
      <c r="P488" s="22"/>
      <c r="Q488" s="22"/>
      <c r="R488" s="22"/>
      <c r="S488" s="22"/>
    </row>
    <row r="489" spans="1:25" s="1" customFormat="1" x14ac:dyDescent="0.25">
      <c r="A489" s="1" t="s">
        <v>950</v>
      </c>
      <c r="C489" s="22"/>
      <c r="D489" s="22"/>
      <c r="E489" s="22"/>
      <c r="F489" s="22"/>
      <c r="G489" s="22"/>
      <c r="H489" s="22"/>
      <c r="I489" s="22"/>
      <c r="J489" s="22"/>
      <c r="K489" s="22"/>
      <c r="L489" s="22"/>
      <c r="M489" s="22"/>
      <c r="N489" s="22"/>
      <c r="O489" s="22"/>
      <c r="P489" s="22"/>
      <c r="Q489" s="22"/>
      <c r="R489" s="22"/>
      <c r="S489" s="22"/>
    </row>
    <row r="490" spans="1:25" s="1" customFormat="1" x14ac:dyDescent="0.25">
      <c r="C490" s="22"/>
      <c r="D490" s="22"/>
      <c r="E490" s="22"/>
      <c r="F490" s="22"/>
      <c r="G490" s="22"/>
      <c r="H490" s="22"/>
      <c r="I490" s="22"/>
      <c r="J490" s="22"/>
      <c r="K490" s="22"/>
      <c r="L490" s="22"/>
      <c r="M490" s="22"/>
      <c r="N490" s="22"/>
      <c r="O490" s="22"/>
      <c r="P490" s="22"/>
      <c r="Q490" s="22"/>
      <c r="R490" s="22"/>
      <c r="S490" s="22"/>
    </row>
    <row r="491" spans="1:25" s="1" customFormat="1" ht="60" x14ac:dyDescent="0.25">
      <c r="A491" s="2" t="s">
        <v>0</v>
      </c>
      <c r="B491" s="2" t="s">
        <v>1</v>
      </c>
      <c r="C491" s="10" t="s">
        <v>951</v>
      </c>
      <c r="D491" s="10" t="s">
        <v>952</v>
      </c>
      <c r="E491" s="10" t="s">
        <v>953</v>
      </c>
      <c r="F491" s="10" t="s">
        <v>954</v>
      </c>
      <c r="G491" s="10" t="s">
        <v>955</v>
      </c>
      <c r="H491" s="10" t="s">
        <v>956</v>
      </c>
      <c r="I491" s="10" t="s">
        <v>957</v>
      </c>
      <c r="J491" s="10" t="s">
        <v>958</v>
      </c>
      <c r="K491" s="10" t="s">
        <v>959</v>
      </c>
      <c r="L491" s="10" t="s">
        <v>960</v>
      </c>
      <c r="M491" s="30"/>
      <c r="N491" s="30"/>
      <c r="O491" s="30"/>
      <c r="P491" s="30"/>
      <c r="Q491" s="30"/>
      <c r="R491" s="30"/>
      <c r="S491" s="30"/>
      <c r="T491" s="9"/>
      <c r="U491" s="9"/>
      <c r="V491" s="9"/>
      <c r="W491" s="9"/>
      <c r="X491" s="9"/>
      <c r="Y491" s="9"/>
    </row>
    <row r="492" spans="1:25" s="1" customFormat="1" x14ac:dyDescent="0.25">
      <c r="A492" s="3" t="s">
        <v>2</v>
      </c>
      <c r="B492" s="4">
        <v>2197</v>
      </c>
      <c r="C492" s="31">
        <v>0.67774237596722808</v>
      </c>
      <c r="D492" s="31">
        <v>0.31588529813381883</v>
      </c>
      <c r="E492" s="31">
        <v>0.32726445152480654</v>
      </c>
      <c r="F492" s="31">
        <v>0.1242603550295858</v>
      </c>
      <c r="G492" s="31">
        <v>0.14838416021847975</v>
      </c>
      <c r="H492" s="31">
        <v>0.29767865270823851</v>
      </c>
      <c r="I492" s="31">
        <v>0.23486572598998634</v>
      </c>
      <c r="J492" s="31">
        <v>0.11788802913063268</v>
      </c>
      <c r="K492" s="31">
        <v>0.22439690487027766</v>
      </c>
      <c r="L492" s="31">
        <v>0.1520254893035958</v>
      </c>
      <c r="M492" s="32"/>
      <c r="N492" s="32"/>
      <c r="O492" s="32"/>
      <c r="P492" s="32"/>
      <c r="Q492" s="32"/>
      <c r="R492" s="32"/>
      <c r="S492" s="32"/>
      <c r="T492" s="8"/>
      <c r="U492" s="8"/>
      <c r="V492" s="8"/>
      <c r="W492" s="8"/>
      <c r="X492" s="8"/>
      <c r="Y492" s="8"/>
    </row>
    <row r="493" spans="1:25" s="1" customFormat="1" x14ac:dyDescent="0.25">
      <c r="A493" s="6" t="s">
        <v>3</v>
      </c>
      <c r="B493" s="4">
        <v>791</v>
      </c>
      <c r="C493" s="31">
        <v>0.7117572692793932</v>
      </c>
      <c r="D493" s="31">
        <v>0.29077117572692796</v>
      </c>
      <c r="E493" s="31">
        <v>0.31099873577749682</v>
      </c>
      <c r="F493" s="31">
        <v>9.3552465233881166E-2</v>
      </c>
      <c r="G493" s="31">
        <v>0.13653603034134007</v>
      </c>
      <c r="H493" s="31">
        <v>0.28192161820480405</v>
      </c>
      <c r="I493" s="31">
        <v>0.21871049304677623</v>
      </c>
      <c r="J493" s="31">
        <v>9.9873577749683945E-2</v>
      </c>
      <c r="K493" s="31">
        <v>0.23008849557522124</v>
      </c>
      <c r="L493" s="31">
        <v>0.13274336283185842</v>
      </c>
      <c r="M493" s="32"/>
      <c r="N493" s="32"/>
      <c r="O493" s="32"/>
      <c r="P493" s="32"/>
      <c r="Q493" s="32"/>
      <c r="R493" s="32"/>
      <c r="S493" s="32"/>
      <c r="T493" s="8"/>
      <c r="U493" s="8"/>
      <c r="V493" s="8"/>
      <c r="W493" s="8"/>
      <c r="X493" s="8"/>
      <c r="Y493" s="8"/>
    </row>
    <row r="494" spans="1:25" s="1" customFormat="1" x14ac:dyDescent="0.25">
      <c r="A494" s="6" t="s">
        <v>4</v>
      </c>
      <c r="B494" s="4">
        <v>380</v>
      </c>
      <c r="C494" s="31">
        <v>0.62894736842105259</v>
      </c>
      <c r="D494" s="31">
        <v>0.35</v>
      </c>
      <c r="E494" s="31">
        <v>0.3</v>
      </c>
      <c r="F494" s="31">
        <v>0.11052631578947368</v>
      </c>
      <c r="G494" s="31">
        <v>0.15</v>
      </c>
      <c r="H494" s="31">
        <v>0.34473684210526317</v>
      </c>
      <c r="I494" s="31">
        <v>0.25526315789473686</v>
      </c>
      <c r="J494" s="31">
        <v>0.11578947368421053</v>
      </c>
      <c r="K494" s="31">
        <v>0.2131578947368421</v>
      </c>
      <c r="L494" s="31">
        <v>0.16315789473684211</v>
      </c>
      <c r="M494" s="32"/>
      <c r="N494" s="32"/>
      <c r="O494" s="32"/>
      <c r="P494" s="32"/>
      <c r="Q494" s="32"/>
      <c r="R494" s="32"/>
      <c r="S494" s="32"/>
      <c r="T494" s="8"/>
      <c r="U494" s="8"/>
      <c r="V494" s="8"/>
      <c r="W494" s="8"/>
      <c r="X494" s="8"/>
      <c r="Y494" s="8"/>
    </row>
    <row r="495" spans="1:25" s="1" customFormat="1" x14ac:dyDescent="0.25">
      <c r="A495" s="6" t="s">
        <v>5</v>
      </c>
      <c r="B495" s="4">
        <v>446</v>
      </c>
      <c r="C495" s="31">
        <v>0.69282511210762332</v>
      </c>
      <c r="D495" s="31">
        <v>0.31165919282511212</v>
      </c>
      <c r="E495" s="31">
        <v>0.36098654708520178</v>
      </c>
      <c r="F495" s="31">
        <v>0.14798206278026907</v>
      </c>
      <c r="G495" s="31">
        <v>0.1367713004484305</v>
      </c>
      <c r="H495" s="31">
        <v>0.273542600896861</v>
      </c>
      <c r="I495" s="31">
        <v>0.23094170403587444</v>
      </c>
      <c r="J495" s="31">
        <v>0.12556053811659193</v>
      </c>
      <c r="K495" s="31">
        <v>0.23991031390134529</v>
      </c>
      <c r="L495" s="31">
        <v>0.13901345291479822</v>
      </c>
      <c r="M495" s="32"/>
      <c r="N495" s="32"/>
      <c r="O495" s="32"/>
      <c r="P495" s="32"/>
      <c r="Q495" s="32"/>
      <c r="R495" s="32"/>
      <c r="S495" s="32"/>
      <c r="T495" s="8"/>
      <c r="U495" s="8"/>
      <c r="V495" s="8"/>
      <c r="W495" s="8"/>
      <c r="X495" s="8"/>
      <c r="Y495" s="8"/>
    </row>
    <row r="496" spans="1:25" s="1" customFormat="1" x14ac:dyDescent="0.25">
      <c r="A496" s="6" t="s">
        <v>6</v>
      </c>
      <c r="B496" s="4">
        <v>238</v>
      </c>
      <c r="C496" s="31">
        <v>0.6428571428571429</v>
      </c>
      <c r="D496" s="31">
        <v>0.36974789915966388</v>
      </c>
      <c r="E496" s="31">
        <v>0.29411764705882354</v>
      </c>
      <c r="F496" s="31">
        <v>0.17647058823529413</v>
      </c>
      <c r="G496" s="31">
        <v>0.13865546218487396</v>
      </c>
      <c r="H496" s="31">
        <v>0.33613445378151263</v>
      </c>
      <c r="I496" s="31">
        <v>0.21008403361344538</v>
      </c>
      <c r="J496" s="31">
        <v>0.11764705882352941</v>
      </c>
      <c r="K496" s="31">
        <v>0.21428571428571427</v>
      </c>
      <c r="L496" s="31">
        <v>0.18907563025210083</v>
      </c>
      <c r="M496" s="32"/>
      <c r="N496" s="32"/>
      <c r="O496" s="32"/>
      <c r="P496" s="32"/>
      <c r="Q496" s="32"/>
      <c r="R496" s="32"/>
      <c r="S496" s="32"/>
      <c r="T496" s="8"/>
      <c r="U496" s="8"/>
      <c r="V496" s="8"/>
      <c r="W496" s="8"/>
      <c r="X496" s="8"/>
      <c r="Y496" s="8"/>
    </row>
    <row r="497" spans="1:25" s="1" customFormat="1" x14ac:dyDescent="0.25">
      <c r="A497" s="6" t="s">
        <v>7</v>
      </c>
      <c r="B497" s="4">
        <v>342</v>
      </c>
      <c r="C497" s="31">
        <v>0.65789473684210531</v>
      </c>
      <c r="D497" s="31">
        <v>0.30409356725146197</v>
      </c>
      <c r="E497" s="31">
        <v>0.3742690058479532</v>
      </c>
      <c r="F497" s="31">
        <v>0.14327485380116958</v>
      </c>
      <c r="G497" s="31">
        <v>0.195906432748538</v>
      </c>
      <c r="H497" s="31">
        <v>0.28654970760233917</v>
      </c>
      <c r="I497" s="31">
        <v>0.27192982456140352</v>
      </c>
      <c r="J497" s="31">
        <v>0.15204678362573099</v>
      </c>
      <c r="K497" s="31">
        <v>0.21052631578947367</v>
      </c>
      <c r="L497" s="31">
        <v>0.17543859649122806</v>
      </c>
      <c r="M497" s="32"/>
      <c r="N497" s="32"/>
      <c r="O497" s="32"/>
      <c r="P497" s="32"/>
      <c r="Q497" s="32"/>
      <c r="R497" s="32"/>
      <c r="S497" s="32"/>
      <c r="T497" s="8"/>
      <c r="U497" s="8"/>
      <c r="V497" s="8"/>
      <c r="W497" s="8"/>
      <c r="X497" s="8"/>
      <c r="Y497" s="8"/>
    </row>
    <row r="498" spans="1:25" s="1" customFormat="1" x14ac:dyDescent="0.25">
      <c r="A498" s="6" t="s">
        <v>8</v>
      </c>
      <c r="B498" s="4">
        <v>1269</v>
      </c>
      <c r="C498" s="31">
        <v>0.63987391646966119</v>
      </c>
      <c r="D498" s="31">
        <v>0.38061465721040189</v>
      </c>
      <c r="E498" s="31">
        <v>0.32624113475177308</v>
      </c>
      <c r="F498" s="31">
        <v>0.11268715524034673</v>
      </c>
      <c r="G498" s="31">
        <v>0.14893617021276595</v>
      </c>
      <c r="H498" s="31">
        <v>0.27029156816390859</v>
      </c>
      <c r="I498" s="31">
        <v>0.24271079590228525</v>
      </c>
      <c r="J498" s="31">
        <v>0.11189913317572892</v>
      </c>
      <c r="K498" s="31">
        <v>0.22222222222222221</v>
      </c>
      <c r="L498" s="31">
        <v>0.13869188337273444</v>
      </c>
      <c r="M498" s="32"/>
      <c r="N498" s="32"/>
      <c r="O498" s="32"/>
      <c r="P498" s="32"/>
      <c r="Q498" s="32"/>
      <c r="R498" s="32"/>
      <c r="S498" s="32"/>
      <c r="T498" s="8"/>
      <c r="U498" s="8"/>
      <c r="V498" s="8"/>
      <c r="W498" s="8"/>
      <c r="X498" s="8"/>
      <c r="Y498" s="8"/>
    </row>
    <row r="499" spans="1:25" s="1" customFormat="1" x14ac:dyDescent="0.25">
      <c r="A499" s="6" t="s">
        <v>9</v>
      </c>
      <c r="B499" s="4">
        <v>886</v>
      </c>
      <c r="C499" s="31">
        <v>0.73250564334085777</v>
      </c>
      <c r="D499" s="31">
        <v>0.22460496613995484</v>
      </c>
      <c r="E499" s="31">
        <v>0.32844243792325056</v>
      </c>
      <c r="F499" s="31">
        <v>0.1399548532731377</v>
      </c>
      <c r="G499" s="31">
        <v>0.14108352144469527</v>
      </c>
      <c r="H499" s="31">
        <v>0.3340857787810384</v>
      </c>
      <c r="I499" s="31">
        <v>0.22121896162528218</v>
      </c>
      <c r="J499" s="31">
        <v>0.11963882618510158</v>
      </c>
      <c r="K499" s="31">
        <v>0.22911963882618511</v>
      </c>
      <c r="L499" s="31">
        <v>0.16817155756207675</v>
      </c>
      <c r="M499" s="32"/>
      <c r="N499" s="32"/>
      <c r="O499" s="32"/>
      <c r="P499" s="32"/>
      <c r="Q499" s="32"/>
      <c r="R499" s="32"/>
      <c r="S499" s="32"/>
      <c r="T499" s="8"/>
      <c r="U499" s="8"/>
      <c r="V499" s="8"/>
      <c r="W499" s="8"/>
      <c r="X499" s="8"/>
      <c r="Y499" s="8"/>
    </row>
    <row r="500" spans="1:25" s="1" customFormat="1" x14ac:dyDescent="0.25">
      <c r="A500" s="6" t="s">
        <v>10</v>
      </c>
      <c r="B500" s="4">
        <v>588</v>
      </c>
      <c r="C500" s="31">
        <v>0.75510204081632648</v>
      </c>
      <c r="D500" s="31">
        <v>0.28911564625850339</v>
      </c>
      <c r="E500" s="31">
        <v>0.31802721088435376</v>
      </c>
      <c r="F500" s="31">
        <v>0.10034013605442177</v>
      </c>
      <c r="G500" s="31">
        <v>0.14965986394557823</v>
      </c>
      <c r="H500" s="31">
        <v>0.18197278911564627</v>
      </c>
      <c r="I500" s="31">
        <v>0.20918367346938777</v>
      </c>
      <c r="J500" s="31">
        <v>0.13435374149659865</v>
      </c>
      <c r="K500" s="31">
        <v>0.23809523809523808</v>
      </c>
      <c r="L500" s="31">
        <v>0.14965986394557823</v>
      </c>
      <c r="M500" s="32"/>
      <c r="N500" s="32"/>
      <c r="O500" s="32"/>
      <c r="P500" s="32"/>
      <c r="Q500" s="32"/>
      <c r="R500" s="32"/>
      <c r="S500" s="32"/>
      <c r="T500" s="8"/>
      <c r="U500" s="8"/>
      <c r="V500" s="8"/>
      <c r="W500" s="8"/>
      <c r="X500" s="8"/>
      <c r="Y500" s="8"/>
    </row>
    <row r="501" spans="1:25" s="1" customFormat="1" x14ac:dyDescent="0.25">
      <c r="A501" s="6" t="s">
        <v>11</v>
      </c>
      <c r="B501" s="4">
        <v>860</v>
      </c>
      <c r="C501" s="31">
        <v>0.72441860465116281</v>
      </c>
      <c r="D501" s="31">
        <v>0.35232558139534886</v>
      </c>
      <c r="E501" s="31">
        <v>0.35</v>
      </c>
      <c r="F501" s="31">
        <v>0.12558139534883722</v>
      </c>
      <c r="G501" s="31">
        <v>0.16162790697674417</v>
      </c>
      <c r="H501" s="31">
        <v>0.29186046511627906</v>
      </c>
      <c r="I501" s="31">
        <v>0.22906976744186047</v>
      </c>
      <c r="J501" s="31">
        <v>0.11162790697674418</v>
      </c>
      <c r="K501" s="31">
        <v>0.21279069767441861</v>
      </c>
      <c r="L501" s="31">
        <v>0.16046511627906976</v>
      </c>
      <c r="M501" s="32"/>
      <c r="N501" s="32"/>
      <c r="O501" s="32"/>
      <c r="P501" s="32"/>
      <c r="Q501" s="32"/>
      <c r="R501" s="32"/>
      <c r="S501" s="32"/>
      <c r="T501" s="8"/>
      <c r="U501" s="8"/>
      <c r="V501" s="8"/>
      <c r="W501" s="8"/>
      <c r="X501" s="8"/>
      <c r="Y501" s="8"/>
    </row>
    <row r="502" spans="1:25" s="1" customFormat="1" x14ac:dyDescent="0.25">
      <c r="A502" s="6" t="s">
        <v>12</v>
      </c>
      <c r="B502" s="4">
        <v>293</v>
      </c>
      <c r="C502" s="31">
        <v>0.60068259385665534</v>
      </c>
      <c r="D502" s="31">
        <v>0.30716723549488056</v>
      </c>
      <c r="E502" s="31">
        <v>0.31399317406143346</v>
      </c>
      <c r="F502" s="31">
        <v>0.10238907849829351</v>
      </c>
      <c r="G502" s="31">
        <v>0.13993174061433447</v>
      </c>
      <c r="H502" s="31">
        <v>0.3651877133105802</v>
      </c>
      <c r="I502" s="31">
        <v>0.24914675767918087</v>
      </c>
      <c r="J502" s="31">
        <v>0.12969283276450511</v>
      </c>
      <c r="K502" s="31">
        <v>0.21843003412969283</v>
      </c>
      <c r="L502" s="31">
        <v>0.13993174061433447</v>
      </c>
      <c r="M502" s="32"/>
      <c r="N502" s="32"/>
      <c r="O502" s="32"/>
      <c r="P502" s="32"/>
      <c r="Q502" s="32"/>
      <c r="R502" s="32"/>
      <c r="S502" s="32"/>
      <c r="T502" s="8"/>
      <c r="U502" s="8"/>
      <c r="V502" s="8"/>
      <c r="W502" s="8"/>
      <c r="X502" s="8"/>
      <c r="Y502" s="8"/>
    </row>
    <row r="503" spans="1:25" s="1" customFormat="1" x14ac:dyDescent="0.25">
      <c r="A503" s="6" t="s">
        <v>13</v>
      </c>
      <c r="B503" s="4">
        <v>407</v>
      </c>
      <c r="C503" s="31">
        <v>0.54299754299754299</v>
      </c>
      <c r="D503" s="31">
        <v>0.29238329238329236</v>
      </c>
      <c r="E503" s="31">
        <v>0.30712530712530711</v>
      </c>
      <c r="F503" s="31">
        <v>0.17444717444717445</v>
      </c>
      <c r="G503" s="31">
        <v>0.12039312039312039</v>
      </c>
      <c r="H503" s="31">
        <v>0.42014742014742013</v>
      </c>
      <c r="I503" s="31">
        <v>0.26535626535626533</v>
      </c>
      <c r="J503" s="31">
        <v>9.3366093366093361E-2</v>
      </c>
      <c r="K503" s="31">
        <v>0.2285012285012285</v>
      </c>
      <c r="L503" s="31">
        <v>0.14496314496314497</v>
      </c>
      <c r="M503" s="32"/>
      <c r="N503" s="32"/>
      <c r="O503" s="32"/>
      <c r="P503" s="32"/>
      <c r="Q503" s="32"/>
      <c r="R503" s="32"/>
      <c r="S503" s="32"/>
      <c r="T503" s="8"/>
      <c r="U503" s="8"/>
      <c r="V503" s="8"/>
      <c r="W503" s="8"/>
      <c r="X503" s="8"/>
      <c r="Y503" s="8"/>
    </row>
    <row r="504" spans="1:25" s="1" customFormat="1" x14ac:dyDescent="0.25">
      <c r="B504" s="7"/>
      <c r="C504" s="32"/>
      <c r="D504" s="32"/>
      <c r="E504" s="32"/>
      <c r="F504" s="32"/>
      <c r="G504" s="32"/>
      <c r="H504" s="32"/>
      <c r="I504" s="32"/>
      <c r="J504" s="32"/>
      <c r="K504" s="32"/>
      <c r="L504" s="32"/>
      <c r="M504" s="32"/>
      <c r="N504" s="32"/>
      <c r="O504" s="32"/>
      <c r="P504" s="32"/>
      <c r="Q504" s="32"/>
      <c r="R504" s="32"/>
      <c r="S504" s="32"/>
      <c r="T504" s="8"/>
      <c r="U504" s="8"/>
      <c r="V504" s="8"/>
      <c r="W504" s="8"/>
      <c r="X504" s="8"/>
      <c r="Y504" s="8"/>
    </row>
    <row r="505" spans="1:25" s="1" customFormat="1" x14ac:dyDescent="0.25">
      <c r="C505" s="22"/>
      <c r="D505" s="22"/>
      <c r="E505" s="22"/>
      <c r="F505" s="22"/>
      <c r="G505" s="22"/>
      <c r="H505" s="22"/>
      <c r="I505" s="22"/>
      <c r="J505" s="22"/>
      <c r="K505" s="22"/>
      <c r="L505" s="22"/>
      <c r="M505" s="22"/>
      <c r="N505" s="22"/>
      <c r="O505" s="22"/>
      <c r="P505" s="22"/>
      <c r="Q505" s="22"/>
      <c r="R505" s="22"/>
      <c r="S505" s="22"/>
    </row>
    <row r="506" spans="1:25" s="1" customFormat="1" x14ac:dyDescent="0.25">
      <c r="A506" s="1" t="s">
        <v>961</v>
      </c>
      <c r="C506" s="22"/>
      <c r="D506" s="22"/>
      <c r="E506" s="22"/>
      <c r="F506" s="22"/>
      <c r="G506" s="22"/>
      <c r="H506" s="22"/>
      <c r="I506" s="22"/>
      <c r="J506" s="22"/>
      <c r="K506" s="22"/>
      <c r="L506" s="22"/>
      <c r="M506" s="22"/>
      <c r="N506" s="22"/>
      <c r="O506" s="22"/>
      <c r="P506" s="22"/>
      <c r="Q506" s="22"/>
      <c r="R506" s="22"/>
      <c r="S506" s="22"/>
    </row>
    <row r="507" spans="1:25" s="1" customFormat="1" x14ac:dyDescent="0.25">
      <c r="C507" s="22"/>
      <c r="D507" s="22"/>
      <c r="E507" s="22"/>
      <c r="F507" s="22"/>
      <c r="G507" s="22"/>
      <c r="H507" s="22"/>
      <c r="I507" s="22"/>
      <c r="J507" s="22"/>
      <c r="K507" s="22"/>
      <c r="L507" s="22"/>
      <c r="M507" s="22"/>
      <c r="N507" s="22"/>
      <c r="O507" s="22"/>
      <c r="P507" s="22"/>
      <c r="Q507" s="22"/>
      <c r="R507" s="22"/>
      <c r="S507" s="22"/>
    </row>
    <row r="508" spans="1:25" s="1" customFormat="1" x14ac:dyDescent="0.25">
      <c r="A508" s="2" t="s">
        <v>0</v>
      </c>
      <c r="B508" s="2" t="s">
        <v>1</v>
      </c>
      <c r="C508" s="10" t="s">
        <v>962</v>
      </c>
      <c r="D508" s="10" t="s">
        <v>963</v>
      </c>
      <c r="E508" s="10" t="s">
        <v>964</v>
      </c>
      <c r="F508" s="10" t="s">
        <v>965</v>
      </c>
      <c r="G508" s="10" t="s">
        <v>966</v>
      </c>
      <c r="H508" s="10" t="s">
        <v>967</v>
      </c>
      <c r="I508" s="10" t="s">
        <v>968</v>
      </c>
      <c r="J508" s="10" t="s">
        <v>969</v>
      </c>
      <c r="T508" s="9"/>
      <c r="U508" s="9"/>
      <c r="V508" s="9"/>
      <c r="W508" s="9"/>
      <c r="X508" s="9"/>
      <c r="Y508" s="9"/>
    </row>
    <row r="509" spans="1:25" s="1" customFormat="1" x14ac:dyDescent="0.25">
      <c r="A509" s="3" t="s">
        <v>2</v>
      </c>
      <c r="B509" s="4">
        <v>2407</v>
      </c>
      <c r="C509" s="31">
        <v>0.10137100124636476</v>
      </c>
      <c r="D509" s="31">
        <v>5.1516410469464063E-2</v>
      </c>
      <c r="E509" s="31">
        <v>4.2376402160365603E-2</v>
      </c>
      <c r="F509" s="31">
        <v>3.9468217698379729E-2</v>
      </c>
      <c r="G509" s="31">
        <v>4.9854590776900708E-2</v>
      </c>
      <c r="H509" s="31">
        <v>4.9854590776900708E-2</v>
      </c>
      <c r="I509" s="31">
        <v>8.3506439551308681E-2</v>
      </c>
      <c r="J509" s="31">
        <v>3.822185292895721E-2</v>
      </c>
      <c r="T509" s="8"/>
      <c r="U509" s="8"/>
      <c r="V509" s="8"/>
      <c r="W509" s="8"/>
      <c r="X509" s="8"/>
      <c r="Y509" s="8"/>
    </row>
    <row r="510" spans="1:25" s="1" customFormat="1" x14ac:dyDescent="0.25">
      <c r="A510" s="6" t="s">
        <v>3</v>
      </c>
      <c r="B510" s="4">
        <v>826</v>
      </c>
      <c r="C510" s="31">
        <v>8.4745762711864403E-2</v>
      </c>
      <c r="D510" s="31">
        <v>6.1743341404358353E-2</v>
      </c>
      <c r="E510" s="31">
        <v>4.6004842615012108E-2</v>
      </c>
      <c r="F510" s="31">
        <v>4.1162227602905568E-2</v>
      </c>
      <c r="G510" s="31">
        <v>5.569007263922518E-2</v>
      </c>
      <c r="H510" s="31">
        <v>4.7215496368038741E-2</v>
      </c>
      <c r="I510" s="31">
        <v>6.5375302663438259E-2</v>
      </c>
      <c r="J510" s="31">
        <v>3.1476997578692496E-2</v>
      </c>
      <c r="T510" s="8"/>
      <c r="U510" s="8"/>
      <c r="V510" s="8"/>
      <c r="W510" s="8"/>
      <c r="X510" s="8"/>
      <c r="Y510" s="8"/>
    </row>
    <row r="511" spans="1:25" s="1" customFormat="1" x14ac:dyDescent="0.25">
      <c r="A511" s="6" t="s">
        <v>4</v>
      </c>
      <c r="B511" s="4">
        <v>416</v>
      </c>
      <c r="C511" s="31">
        <v>9.6153846153846159E-2</v>
      </c>
      <c r="D511" s="31">
        <v>2.403846153846154E-2</v>
      </c>
      <c r="E511" s="31">
        <v>3.125E-2</v>
      </c>
      <c r="F511" s="31">
        <v>3.8461538461538464E-2</v>
      </c>
      <c r="G511" s="31">
        <v>3.8461538461538464E-2</v>
      </c>
      <c r="H511" s="31">
        <v>4.0865384615384616E-2</v>
      </c>
      <c r="I511" s="31">
        <v>9.375E-2</v>
      </c>
      <c r="J511" s="31">
        <v>3.6057692307692304E-2</v>
      </c>
      <c r="T511" s="8"/>
      <c r="U511" s="8"/>
      <c r="V511" s="8"/>
      <c r="W511" s="8"/>
      <c r="X511" s="8"/>
      <c r="Y511" s="8"/>
    </row>
    <row r="512" spans="1:25" s="1" customFormat="1" x14ac:dyDescent="0.25">
      <c r="A512" s="6" t="s">
        <v>5</v>
      </c>
      <c r="B512" s="4">
        <v>503</v>
      </c>
      <c r="C512" s="31">
        <v>0.13916500994035785</v>
      </c>
      <c r="D512" s="31">
        <v>5.5666003976143144E-2</v>
      </c>
      <c r="E512" s="31">
        <v>4.9701789264413522E-2</v>
      </c>
      <c r="F512" s="31">
        <v>3.9761431411530816E-2</v>
      </c>
      <c r="G512" s="31">
        <v>6.3618290258449298E-2</v>
      </c>
      <c r="H512" s="31">
        <v>3.9761431411530816E-2</v>
      </c>
      <c r="I512" s="31">
        <v>9.1451292246520877E-2</v>
      </c>
      <c r="J512" s="31">
        <v>3.3797216699801194E-2</v>
      </c>
      <c r="T512" s="8"/>
      <c r="U512" s="8"/>
      <c r="V512" s="8"/>
      <c r="W512" s="8"/>
      <c r="X512" s="8"/>
      <c r="Y512" s="8"/>
    </row>
    <row r="513" spans="1:25" s="1" customFormat="1" x14ac:dyDescent="0.25">
      <c r="A513" s="6" t="s">
        <v>6</v>
      </c>
      <c r="B513" s="4">
        <v>259</v>
      </c>
      <c r="C513" s="31">
        <v>9.2664092664092659E-2</v>
      </c>
      <c r="D513" s="31">
        <v>5.7915057915057917E-2</v>
      </c>
      <c r="E513" s="31">
        <v>4.633204633204633E-2</v>
      </c>
      <c r="F513" s="31">
        <v>4.2471042471042469E-2</v>
      </c>
      <c r="G513" s="31">
        <v>3.4749034749034749E-2</v>
      </c>
      <c r="H513" s="31">
        <v>6.9498069498069498E-2</v>
      </c>
      <c r="I513" s="31">
        <v>0.12741312741312741</v>
      </c>
      <c r="J513" s="31">
        <v>2.7027027027027029E-2</v>
      </c>
      <c r="T513" s="8"/>
      <c r="U513" s="8"/>
      <c r="V513" s="8"/>
      <c r="W513" s="8"/>
      <c r="X513" s="8"/>
      <c r="Y513" s="8"/>
    </row>
    <row r="514" spans="1:25" s="1" customFormat="1" x14ac:dyDescent="0.25">
      <c r="A514" s="6" t="s">
        <v>7</v>
      </c>
      <c r="B514" s="4">
        <v>403</v>
      </c>
      <c r="C514" s="31">
        <v>9.9255583126550875E-2</v>
      </c>
      <c r="D514" s="31">
        <v>4.9627791563275438E-2</v>
      </c>
      <c r="E514" s="31">
        <v>3.4739454094292806E-2</v>
      </c>
      <c r="F514" s="31">
        <v>3.4739454094292806E-2</v>
      </c>
      <c r="G514" s="31">
        <v>4.2183622828784122E-2</v>
      </c>
      <c r="H514" s="31">
        <v>6.4516129032258063E-2</v>
      </c>
      <c r="I514" s="31">
        <v>7.1960297766749379E-2</v>
      </c>
      <c r="J514" s="31">
        <v>6.699751861042183E-2</v>
      </c>
      <c r="T514" s="8"/>
      <c r="U514" s="8"/>
      <c r="V514" s="8"/>
      <c r="W514" s="8"/>
      <c r="X514" s="8"/>
      <c r="Y514" s="8"/>
    </row>
    <row r="515" spans="1:25" s="1" customFormat="1" x14ac:dyDescent="0.25">
      <c r="A515" s="6" t="s">
        <v>8</v>
      </c>
      <c r="B515" s="4">
        <v>1416</v>
      </c>
      <c r="C515" s="31">
        <v>0.1059322033898305</v>
      </c>
      <c r="D515" s="31">
        <v>6.4971751412429377E-2</v>
      </c>
      <c r="E515" s="31">
        <v>5.014124293785311E-2</v>
      </c>
      <c r="F515" s="31">
        <v>4.9435028248587573E-2</v>
      </c>
      <c r="G515" s="31">
        <v>5.014124293785311E-2</v>
      </c>
      <c r="H515" s="31">
        <v>5.5790960451977401E-2</v>
      </c>
      <c r="I515" s="31">
        <v>8.7570621468926552E-2</v>
      </c>
      <c r="J515" s="31">
        <v>4.3079096045197739E-2</v>
      </c>
      <c r="T515" s="8"/>
      <c r="U515" s="8"/>
      <c r="V515" s="8"/>
      <c r="W515" s="8"/>
      <c r="X515" s="8"/>
      <c r="Y515" s="8"/>
    </row>
    <row r="516" spans="1:25" s="1" customFormat="1" x14ac:dyDescent="0.25">
      <c r="A516" s="6" t="s">
        <v>9</v>
      </c>
      <c r="B516" s="4">
        <v>946</v>
      </c>
      <c r="C516" s="31">
        <v>9.7251585623678652E-2</v>
      </c>
      <c r="D516" s="31">
        <v>3.06553911205074E-2</v>
      </c>
      <c r="E516" s="31">
        <v>3.2769556025369982E-2</v>
      </c>
      <c r="F516" s="31">
        <v>2.4312896405919663E-2</v>
      </c>
      <c r="G516" s="31">
        <v>4.9682875264270614E-2</v>
      </c>
      <c r="H516" s="31">
        <v>4.3340380549682873E-2</v>
      </c>
      <c r="I516" s="31">
        <v>7.8224101479915431E-2</v>
      </c>
      <c r="J516" s="31">
        <v>3.2769556025369982E-2</v>
      </c>
      <c r="T516" s="8"/>
      <c r="U516" s="8"/>
      <c r="V516" s="8"/>
      <c r="W516" s="8"/>
      <c r="X516" s="8"/>
      <c r="Y516" s="8"/>
    </row>
    <row r="517" spans="1:25" s="1" customFormat="1" x14ac:dyDescent="0.25">
      <c r="A517" s="6" t="s">
        <v>10</v>
      </c>
      <c r="B517" s="4">
        <v>686</v>
      </c>
      <c r="C517" s="31">
        <v>0.13994169096209913</v>
      </c>
      <c r="D517" s="31">
        <v>6.8513119533527692E-2</v>
      </c>
      <c r="E517" s="31">
        <v>5.393586005830904E-2</v>
      </c>
      <c r="F517" s="31">
        <v>5.1020408163265307E-2</v>
      </c>
      <c r="G517" s="31">
        <v>5.393586005830904E-2</v>
      </c>
      <c r="H517" s="31">
        <v>5.6851311953352766E-2</v>
      </c>
      <c r="I517" s="31">
        <v>7.8717201166180764E-2</v>
      </c>
      <c r="J517" s="31">
        <v>3.3527696793002916E-2</v>
      </c>
      <c r="T517" s="8"/>
      <c r="U517" s="8"/>
      <c r="V517" s="8"/>
      <c r="W517" s="8"/>
      <c r="X517" s="8"/>
      <c r="Y517" s="8"/>
    </row>
    <row r="518" spans="1:25" s="1" customFormat="1" x14ac:dyDescent="0.25">
      <c r="A518" s="6" t="s">
        <v>11</v>
      </c>
      <c r="B518" s="4">
        <v>933</v>
      </c>
      <c r="C518" s="31">
        <v>9.1103965702036438E-2</v>
      </c>
      <c r="D518" s="31">
        <v>5.0375133976420149E-2</v>
      </c>
      <c r="E518" s="31">
        <v>4.7159699892818867E-2</v>
      </c>
      <c r="F518" s="31">
        <v>3.965702036441586E-2</v>
      </c>
      <c r="G518" s="31">
        <v>5.1446945337620578E-2</v>
      </c>
      <c r="H518" s="31">
        <v>5.2518756698821008E-2</v>
      </c>
      <c r="I518" s="31">
        <v>9.0032154340836015E-2</v>
      </c>
      <c r="J518" s="31">
        <v>3.4297963558413719E-2</v>
      </c>
      <c r="T518" s="8"/>
      <c r="U518" s="8"/>
      <c r="V518" s="8"/>
      <c r="W518" s="8"/>
      <c r="X518" s="8"/>
      <c r="Y518" s="8"/>
    </row>
    <row r="519" spans="1:25" s="1" customFormat="1" x14ac:dyDescent="0.25">
      <c r="A519" s="6" t="s">
        <v>12</v>
      </c>
      <c r="B519" s="4">
        <v>292</v>
      </c>
      <c r="C519" s="31">
        <v>7.8767123287671229E-2</v>
      </c>
      <c r="D519" s="31">
        <v>4.7945205479452052E-2</v>
      </c>
      <c r="E519" s="31">
        <v>1.7123287671232876E-2</v>
      </c>
      <c r="F519" s="31">
        <v>3.0821917808219176E-2</v>
      </c>
      <c r="G519" s="31">
        <v>3.7671232876712327E-2</v>
      </c>
      <c r="H519" s="31">
        <v>4.1095890410958902E-2</v>
      </c>
      <c r="I519" s="31">
        <v>6.8493150684931503E-2</v>
      </c>
      <c r="J519" s="31">
        <v>2.0547945205479451E-2</v>
      </c>
      <c r="T519" s="8"/>
      <c r="U519" s="8"/>
      <c r="V519" s="8"/>
      <c r="W519" s="8"/>
      <c r="X519" s="8"/>
      <c r="Y519" s="8"/>
    </row>
    <row r="520" spans="1:25" s="1" customFormat="1" x14ac:dyDescent="0.25">
      <c r="A520" s="6" t="s">
        <v>13</v>
      </c>
      <c r="B520" s="4">
        <v>424</v>
      </c>
      <c r="C520" s="31">
        <v>7.783018867924528E-2</v>
      </c>
      <c r="D520" s="31">
        <v>3.5377358490566037E-2</v>
      </c>
      <c r="E520" s="31">
        <v>3.0660377358490566E-2</v>
      </c>
      <c r="F520" s="31">
        <v>2.358490566037736E-2</v>
      </c>
      <c r="G520" s="31">
        <v>4.716981132075472E-2</v>
      </c>
      <c r="H520" s="31">
        <v>4.0094339622641507E-2</v>
      </c>
      <c r="I520" s="31">
        <v>8.4905660377358486E-2</v>
      </c>
      <c r="J520" s="31">
        <v>5.8962264150943397E-2</v>
      </c>
      <c r="T520" s="8"/>
      <c r="U520" s="8"/>
      <c r="V520" s="8"/>
      <c r="W520" s="8"/>
      <c r="X520" s="8"/>
      <c r="Y520" s="8"/>
    </row>
    <row r="521" spans="1:25" s="1" customFormat="1" x14ac:dyDescent="0.25">
      <c r="B521" s="7"/>
      <c r="C521" s="32"/>
      <c r="D521" s="32"/>
      <c r="E521" s="32"/>
      <c r="F521" s="32"/>
      <c r="G521" s="32"/>
      <c r="H521" s="32"/>
      <c r="I521" s="32"/>
      <c r="J521" s="32"/>
      <c r="K521" s="32"/>
      <c r="L521" s="32"/>
      <c r="M521" s="32"/>
      <c r="N521" s="32"/>
      <c r="O521" s="32"/>
      <c r="P521" s="32"/>
      <c r="Q521" s="32"/>
      <c r="R521" s="32"/>
      <c r="S521" s="32"/>
      <c r="T521" s="8"/>
      <c r="U521" s="8"/>
      <c r="V521" s="8"/>
      <c r="W521" s="8"/>
      <c r="X521" s="8"/>
      <c r="Y521" s="8"/>
    </row>
    <row r="522" spans="1:25" s="1" customFormat="1" ht="30" x14ac:dyDescent="0.25">
      <c r="A522" s="2" t="s">
        <v>0</v>
      </c>
      <c r="B522" s="2" t="s">
        <v>1</v>
      </c>
      <c r="C522" s="10" t="s">
        <v>970</v>
      </c>
      <c r="D522" s="10" t="s">
        <v>971</v>
      </c>
      <c r="E522" s="10" t="s">
        <v>972</v>
      </c>
      <c r="F522" s="10" t="s">
        <v>973</v>
      </c>
      <c r="G522" s="10" t="s">
        <v>974</v>
      </c>
      <c r="H522" s="10" t="s">
        <v>975</v>
      </c>
      <c r="I522" s="10" t="s">
        <v>976</v>
      </c>
      <c r="J522" s="10" t="s">
        <v>977</v>
      </c>
      <c r="K522" s="10" t="s">
        <v>978</v>
      </c>
      <c r="L522" s="36"/>
      <c r="M522" s="36"/>
      <c r="N522" s="36"/>
      <c r="O522" s="36"/>
      <c r="P522" s="36"/>
      <c r="Q522" s="36"/>
      <c r="R522" s="36"/>
      <c r="S522" s="36"/>
      <c r="T522" s="20"/>
      <c r="U522" s="20"/>
      <c r="V522" s="20"/>
      <c r="W522" s="20"/>
      <c r="X522" s="20"/>
      <c r="Y522" s="20"/>
    </row>
    <row r="523" spans="1:25" s="1" customFormat="1" x14ac:dyDescent="0.25">
      <c r="A523" s="3" t="s">
        <v>2</v>
      </c>
      <c r="B523" s="4">
        <v>2407</v>
      </c>
      <c r="C523" s="31">
        <v>5.8163689239717493E-2</v>
      </c>
      <c r="D523" s="31">
        <v>4.0714582467802241E-2</v>
      </c>
      <c r="E523" s="31">
        <v>4.1130037390943085E-2</v>
      </c>
      <c r="F523" s="31">
        <v>8.1844619858745332E-2</v>
      </c>
      <c r="G523" s="31">
        <v>4.7777316161196508E-2</v>
      </c>
      <c r="H523" s="31">
        <v>6.0656418778562524E-2</v>
      </c>
      <c r="I523" s="31">
        <v>3.4482758620689655E-2</v>
      </c>
      <c r="J523" s="31">
        <v>2.658911508101371E-2</v>
      </c>
      <c r="K523" s="31">
        <v>0.15247195679268799</v>
      </c>
      <c r="L523" s="36"/>
      <c r="M523" s="36"/>
      <c r="N523" s="36"/>
      <c r="O523" s="36"/>
      <c r="P523" s="36"/>
      <c r="Q523" s="36"/>
      <c r="R523" s="36"/>
      <c r="S523" s="36"/>
      <c r="T523" s="20"/>
      <c r="U523" s="20"/>
      <c r="V523" s="20"/>
      <c r="W523" s="20"/>
      <c r="X523" s="20"/>
      <c r="Y523" s="20"/>
    </row>
    <row r="524" spans="1:25" s="1" customFormat="1" x14ac:dyDescent="0.25">
      <c r="A524" s="6" t="s">
        <v>3</v>
      </c>
      <c r="B524" s="4">
        <v>826</v>
      </c>
      <c r="C524" s="31">
        <v>6.2953995157384993E-2</v>
      </c>
      <c r="D524" s="31">
        <v>3.8740920096852302E-2</v>
      </c>
      <c r="E524" s="31">
        <v>4.8426150121065374E-2</v>
      </c>
      <c r="F524" s="31">
        <v>8.8377723970944316E-2</v>
      </c>
      <c r="G524" s="31">
        <v>6.0532687651331719E-2</v>
      </c>
      <c r="H524" s="31">
        <v>6.1743341404358353E-2</v>
      </c>
      <c r="I524" s="31">
        <v>3.6319612590799029E-2</v>
      </c>
      <c r="J524" s="31">
        <v>2.6634382566585957E-2</v>
      </c>
      <c r="K524" s="31">
        <v>0.14285714285714285</v>
      </c>
      <c r="L524" s="36"/>
      <c r="M524" s="36"/>
      <c r="N524" s="36"/>
      <c r="O524" s="36"/>
      <c r="P524" s="36"/>
      <c r="Q524" s="36"/>
      <c r="R524" s="36"/>
      <c r="S524" s="36"/>
      <c r="T524" s="20"/>
      <c r="U524" s="20"/>
      <c r="V524" s="20"/>
      <c r="W524" s="20"/>
      <c r="X524" s="20"/>
      <c r="Y524" s="20"/>
    </row>
    <row r="525" spans="1:25" s="1" customFormat="1" x14ac:dyDescent="0.25">
      <c r="A525" s="6" t="s">
        <v>4</v>
      </c>
      <c r="B525" s="4">
        <v>416</v>
      </c>
      <c r="C525" s="31">
        <v>6.25E-2</v>
      </c>
      <c r="D525" s="31">
        <v>3.125E-2</v>
      </c>
      <c r="E525" s="31">
        <v>4.567307692307692E-2</v>
      </c>
      <c r="F525" s="31">
        <v>6.7307692307692304E-2</v>
      </c>
      <c r="G525" s="31">
        <v>3.3653846153846152E-2</v>
      </c>
      <c r="H525" s="31">
        <v>7.9326923076923073E-2</v>
      </c>
      <c r="I525" s="31">
        <v>5.5288461538461536E-2</v>
      </c>
      <c r="J525" s="31">
        <v>3.125E-2</v>
      </c>
      <c r="K525" s="31">
        <v>0.19471153846153846</v>
      </c>
      <c r="L525" s="36"/>
      <c r="M525" s="36"/>
      <c r="N525" s="36"/>
      <c r="O525" s="36"/>
      <c r="P525" s="36"/>
      <c r="Q525" s="36"/>
      <c r="R525" s="36"/>
      <c r="S525" s="36"/>
      <c r="T525" s="20"/>
      <c r="U525" s="20"/>
      <c r="V525" s="20"/>
      <c r="W525" s="20"/>
      <c r="X525" s="20"/>
      <c r="Y525" s="20"/>
    </row>
    <row r="526" spans="1:25" s="1" customFormat="1" x14ac:dyDescent="0.25">
      <c r="A526" s="6" t="s">
        <v>5</v>
      </c>
      <c r="B526" s="4">
        <v>503</v>
      </c>
      <c r="C526" s="31">
        <v>5.9642147117296221E-2</v>
      </c>
      <c r="D526" s="31">
        <v>5.7654075546719682E-2</v>
      </c>
      <c r="E526" s="31">
        <v>3.3797216699801194E-2</v>
      </c>
      <c r="F526" s="31">
        <v>6.9582504970178927E-2</v>
      </c>
      <c r="G526" s="31">
        <v>3.5785288270377733E-2</v>
      </c>
      <c r="H526" s="31">
        <v>4.7713717693836977E-2</v>
      </c>
      <c r="I526" s="31">
        <v>2.584493041749503E-2</v>
      </c>
      <c r="J526" s="31">
        <v>2.584493041749503E-2</v>
      </c>
      <c r="K526" s="31">
        <v>0.1312127236580517</v>
      </c>
      <c r="L526" s="36"/>
      <c r="M526" s="36"/>
      <c r="N526" s="36"/>
      <c r="O526" s="36"/>
      <c r="P526" s="36"/>
      <c r="Q526" s="36"/>
      <c r="R526" s="36"/>
      <c r="S526" s="36"/>
      <c r="T526" s="20"/>
      <c r="U526" s="20"/>
      <c r="V526" s="20"/>
      <c r="W526" s="20"/>
      <c r="X526" s="20"/>
      <c r="Y526" s="20"/>
    </row>
    <row r="527" spans="1:25" s="1" customFormat="1" x14ac:dyDescent="0.25">
      <c r="A527" s="6" t="s">
        <v>6</v>
      </c>
      <c r="B527" s="4">
        <v>259</v>
      </c>
      <c r="C527" s="31">
        <v>4.2471042471042469E-2</v>
      </c>
      <c r="D527" s="31">
        <v>4.2471042471042469E-2</v>
      </c>
      <c r="E527" s="31">
        <v>5.4054054054054057E-2</v>
      </c>
      <c r="F527" s="31">
        <v>0.10810810810810811</v>
      </c>
      <c r="G527" s="31">
        <v>3.4749034749034749E-2</v>
      </c>
      <c r="H527" s="31">
        <v>3.4749034749034749E-2</v>
      </c>
      <c r="I527" s="31">
        <v>1.9305019305019305E-2</v>
      </c>
      <c r="J527" s="31">
        <v>2.3166023166023165E-2</v>
      </c>
      <c r="K527" s="31">
        <v>0.14285714285714285</v>
      </c>
      <c r="L527" s="36"/>
      <c r="M527" s="36"/>
      <c r="N527" s="36"/>
      <c r="O527" s="36"/>
      <c r="P527" s="36"/>
      <c r="Q527" s="36"/>
      <c r="R527" s="36"/>
      <c r="S527" s="36"/>
      <c r="T527" s="20"/>
      <c r="U527" s="20"/>
      <c r="V527" s="20"/>
      <c r="W527" s="20"/>
      <c r="X527" s="20"/>
      <c r="Y527" s="20"/>
    </row>
    <row r="528" spans="1:25" s="1" customFormat="1" x14ac:dyDescent="0.25">
      <c r="A528" s="6" t="s">
        <v>7</v>
      </c>
      <c r="B528" s="4">
        <v>403</v>
      </c>
      <c r="C528" s="31">
        <v>5.2109181141439205E-2</v>
      </c>
      <c r="D528" s="31">
        <v>3.2258064516129031E-2</v>
      </c>
      <c r="E528" s="31">
        <v>2.2332506203473945E-2</v>
      </c>
      <c r="F528" s="31">
        <v>8.1885856079404462E-2</v>
      </c>
      <c r="G528" s="31">
        <v>5.9553349875930521E-2</v>
      </c>
      <c r="H528" s="31">
        <v>7.1960297766749379E-2</v>
      </c>
      <c r="I528" s="31">
        <v>2.9776674937965261E-2</v>
      </c>
      <c r="J528" s="31">
        <v>2.4813895781637719E-2</v>
      </c>
      <c r="K528" s="31">
        <v>0.16129032258064516</v>
      </c>
      <c r="L528" s="36"/>
      <c r="M528" s="36"/>
      <c r="N528" s="36"/>
      <c r="O528" s="36"/>
      <c r="P528" s="36"/>
      <c r="Q528" s="36"/>
      <c r="R528" s="36"/>
      <c r="S528" s="36"/>
      <c r="T528" s="20"/>
      <c r="U528" s="20"/>
      <c r="V528" s="20"/>
      <c r="W528" s="20"/>
      <c r="X528" s="20"/>
      <c r="Y528" s="20"/>
    </row>
    <row r="529" spans="1:25" s="1" customFormat="1" x14ac:dyDescent="0.25">
      <c r="A529" s="6" t="s">
        <v>8</v>
      </c>
      <c r="B529" s="4">
        <v>1416</v>
      </c>
      <c r="C529" s="31">
        <v>6.3559322033898302E-2</v>
      </c>
      <c r="D529" s="31">
        <v>3.8135593220338986E-2</v>
      </c>
      <c r="E529" s="31">
        <v>4.2372881355932202E-2</v>
      </c>
      <c r="F529" s="31">
        <v>7.3446327683615822E-2</v>
      </c>
      <c r="G529" s="31">
        <v>4.2372881355932202E-2</v>
      </c>
      <c r="H529" s="31">
        <v>4.8022598870056499E-2</v>
      </c>
      <c r="I529" s="31">
        <v>2.4717514124293787E-2</v>
      </c>
      <c r="J529" s="31">
        <v>1.977401129943503E-2</v>
      </c>
      <c r="K529" s="31">
        <v>0.1405367231638418</v>
      </c>
      <c r="L529" s="36"/>
      <c r="M529" s="36"/>
      <c r="N529" s="36"/>
      <c r="O529" s="36"/>
      <c r="P529" s="36"/>
      <c r="Q529" s="36"/>
      <c r="R529" s="36"/>
      <c r="S529" s="36"/>
      <c r="T529" s="20"/>
      <c r="U529" s="20"/>
      <c r="V529" s="20"/>
      <c r="W529" s="20"/>
      <c r="X529" s="20"/>
      <c r="Y529" s="20"/>
    </row>
    <row r="530" spans="1:25" s="1" customFormat="1" x14ac:dyDescent="0.25">
      <c r="A530" s="6" t="s">
        <v>9</v>
      </c>
      <c r="B530" s="4">
        <v>946</v>
      </c>
      <c r="C530" s="31">
        <v>5.0739957716701901E-2</v>
      </c>
      <c r="D530" s="31">
        <v>4.2283298097251586E-2</v>
      </c>
      <c r="E530" s="31">
        <v>3.9112050739957716E-2</v>
      </c>
      <c r="F530" s="31">
        <v>9.5137420718816063E-2</v>
      </c>
      <c r="G530" s="31">
        <v>5.2854122621564484E-2</v>
      </c>
      <c r="H530" s="31">
        <v>8.0338266384778007E-2</v>
      </c>
      <c r="I530" s="31">
        <v>4.8625792811839326E-2</v>
      </c>
      <c r="J530" s="31">
        <v>3.4883720930232558E-2</v>
      </c>
      <c r="K530" s="31">
        <v>0.16701902748414377</v>
      </c>
      <c r="L530" s="36"/>
      <c r="M530" s="36"/>
      <c r="N530" s="36"/>
      <c r="O530" s="36"/>
      <c r="P530" s="36"/>
      <c r="Q530" s="36"/>
      <c r="R530" s="36"/>
      <c r="S530" s="36"/>
      <c r="T530" s="20"/>
      <c r="U530" s="20"/>
      <c r="V530" s="20"/>
      <c r="W530" s="20"/>
      <c r="X530" s="20"/>
      <c r="Y530" s="20"/>
    </row>
    <row r="531" spans="1:25" s="1" customFormat="1" x14ac:dyDescent="0.25">
      <c r="A531" s="6" t="s">
        <v>10</v>
      </c>
      <c r="B531" s="4">
        <v>686</v>
      </c>
      <c r="C531" s="31">
        <v>4.2274052478134108E-2</v>
      </c>
      <c r="D531" s="31">
        <v>3.3527696793002916E-2</v>
      </c>
      <c r="E531" s="31">
        <v>3.4985422740524783E-2</v>
      </c>
      <c r="F531" s="31">
        <v>6.9970845481049565E-2</v>
      </c>
      <c r="G531" s="31">
        <v>3.7900874635568516E-2</v>
      </c>
      <c r="H531" s="31">
        <v>5.6851311953352766E-2</v>
      </c>
      <c r="I531" s="31">
        <v>3.0612244897959183E-2</v>
      </c>
      <c r="J531" s="31">
        <v>2.478134110787172E-2</v>
      </c>
      <c r="K531" s="31">
        <v>0.1326530612244898</v>
      </c>
      <c r="L531" s="36"/>
      <c r="M531" s="36"/>
      <c r="N531" s="36"/>
      <c r="O531" s="36"/>
      <c r="P531" s="36"/>
      <c r="Q531" s="36"/>
      <c r="R531" s="36"/>
      <c r="S531" s="36"/>
      <c r="T531" s="20"/>
      <c r="U531" s="20"/>
      <c r="V531" s="20"/>
      <c r="W531" s="20"/>
      <c r="X531" s="20"/>
      <c r="Y531" s="20"/>
    </row>
    <row r="532" spans="1:25" s="1" customFormat="1" x14ac:dyDescent="0.25">
      <c r="A532" s="6" t="s">
        <v>11</v>
      </c>
      <c r="B532" s="4">
        <v>933</v>
      </c>
      <c r="C532" s="31">
        <v>6.1093247588424437E-2</v>
      </c>
      <c r="D532" s="31">
        <v>3.8585209003215437E-2</v>
      </c>
      <c r="E532" s="31">
        <v>2.8938906752411574E-2</v>
      </c>
      <c r="F532" s="31">
        <v>7.3954983922829579E-2</v>
      </c>
      <c r="G532" s="31">
        <v>4.1800643086816719E-2</v>
      </c>
      <c r="H532" s="31">
        <v>5.4662379421221867E-2</v>
      </c>
      <c r="I532" s="31">
        <v>3.8585209003215437E-2</v>
      </c>
      <c r="J532" s="31">
        <v>3.215434083601286E-2</v>
      </c>
      <c r="K532" s="31">
        <v>0.17363344051446947</v>
      </c>
      <c r="L532" s="36"/>
      <c r="M532" s="36"/>
      <c r="N532" s="36"/>
      <c r="O532" s="36"/>
      <c r="P532" s="36"/>
      <c r="Q532" s="36"/>
      <c r="R532" s="36"/>
      <c r="S532" s="36"/>
      <c r="T532" s="20"/>
      <c r="U532" s="20"/>
      <c r="V532" s="20"/>
      <c r="W532" s="20"/>
      <c r="X532" s="20"/>
      <c r="Y532" s="20"/>
    </row>
    <row r="533" spans="1:25" s="1" customFormat="1" x14ac:dyDescent="0.25">
      <c r="A533" s="6" t="s">
        <v>12</v>
      </c>
      <c r="B533" s="4">
        <v>292</v>
      </c>
      <c r="C533" s="31">
        <v>5.1369863013698627E-2</v>
      </c>
      <c r="D533" s="31">
        <v>5.1369863013698627E-2</v>
      </c>
      <c r="E533" s="31">
        <v>6.1643835616438353E-2</v>
      </c>
      <c r="F533" s="31">
        <v>0.11643835616438356</v>
      </c>
      <c r="G533" s="31">
        <v>8.2191780821917804E-2</v>
      </c>
      <c r="H533" s="31">
        <v>6.5068493150684928E-2</v>
      </c>
      <c r="I533" s="31">
        <v>4.1095890410958902E-2</v>
      </c>
      <c r="J533" s="31">
        <v>2.7397260273972601E-2</v>
      </c>
      <c r="K533" s="31">
        <v>0.16095890410958905</v>
      </c>
      <c r="L533" s="36"/>
      <c r="M533" s="36"/>
      <c r="N533" s="36"/>
      <c r="O533" s="36"/>
      <c r="P533" s="36"/>
      <c r="Q533" s="36"/>
      <c r="R533" s="36"/>
      <c r="S533" s="36"/>
      <c r="T533" s="20"/>
      <c r="U533" s="20"/>
      <c r="V533" s="20"/>
      <c r="W533" s="20"/>
      <c r="X533" s="20"/>
      <c r="Y533" s="20"/>
    </row>
    <row r="534" spans="1:25" s="1" customFormat="1" x14ac:dyDescent="0.25">
      <c r="A534" s="6" t="s">
        <v>13</v>
      </c>
      <c r="B534" s="4">
        <v>424</v>
      </c>
      <c r="C534" s="31">
        <v>8.254716981132075E-2</v>
      </c>
      <c r="D534" s="31">
        <v>4.9528301886792456E-2</v>
      </c>
      <c r="E534" s="31">
        <v>6.6037735849056603E-2</v>
      </c>
      <c r="F534" s="31">
        <v>0.10141509433962265</v>
      </c>
      <c r="G534" s="31">
        <v>4.4811320754716978E-2</v>
      </c>
      <c r="H534" s="31">
        <v>7.783018867924528E-2</v>
      </c>
      <c r="I534" s="31">
        <v>2.8301886792452831E-2</v>
      </c>
      <c r="J534" s="31">
        <v>1.6509433962264151E-2</v>
      </c>
      <c r="K534" s="31">
        <v>0.13443396226415094</v>
      </c>
      <c r="L534" s="36"/>
      <c r="M534" s="36"/>
      <c r="N534" s="36"/>
      <c r="O534" s="36"/>
      <c r="P534" s="36"/>
      <c r="Q534" s="36"/>
      <c r="R534" s="36"/>
      <c r="S534" s="36"/>
      <c r="T534" s="20"/>
      <c r="U534" s="20"/>
      <c r="V534" s="20"/>
      <c r="W534" s="20"/>
      <c r="X534" s="20"/>
      <c r="Y534" s="20"/>
    </row>
    <row r="535" spans="1:25" s="1" customFormat="1" x14ac:dyDescent="0.25">
      <c r="B535" s="19"/>
      <c r="C535" s="36"/>
      <c r="D535" s="36"/>
      <c r="E535" s="36"/>
      <c r="F535" s="36"/>
      <c r="G535" s="36"/>
      <c r="H535" s="36"/>
      <c r="I535" s="36"/>
      <c r="J535" s="36"/>
      <c r="K535" s="36"/>
      <c r="L535" s="36"/>
      <c r="M535" s="36"/>
      <c r="N535" s="36"/>
      <c r="O535" s="36"/>
      <c r="P535" s="36"/>
      <c r="Q535" s="36"/>
      <c r="R535" s="36"/>
      <c r="S535" s="36"/>
      <c r="T535" s="20"/>
      <c r="U535" s="20"/>
      <c r="V535" s="20"/>
      <c r="W535" s="20"/>
      <c r="X535" s="20"/>
      <c r="Y535" s="20"/>
    </row>
    <row r="536" spans="1:25" s="1" customFormat="1" x14ac:dyDescent="0.25">
      <c r="C536" s="22"/>
      <c r="D536" s="22"/>
      <c r="E536" s="22"/>
      <c r="F536" s="22"/>
      <c r="G536" s="22"/>
      <c r="H536" s="22"/>
      <c r="I536" s="22"/>
      <c r="J536" s="22"/>
      <c r="K536" s="22"/>
      <c r="L536" s="22"/>
      <c r="M536" s="22"/>
      <c r="N536" s="22"/>
      <c r="O536" s="22"/>
      <c r="P536" s="22"/>
      <c r="Q536" s="22"/>
      <c r="R536" s="22"/>
      <c r="S536" s="22"/>
    </row>
    <row r="537" spans="1:25" s="1" customFormat="1" x14ac:dyDescent="0.25">
      <c r="A537" s="1" t="s">
        <v>979</v>
      </c>
      <c r="C537" s="22"/>
      <c r="D537" s="22"/>
      <c r="E537" s="22"/>
      <c r="F537" s="22"/>
      <c r="G537" s="22"/>
      <c r="H537" s="22"/>
      <c r="I537" s="22"/>
      <c r="J537" s="22"/>
      <c r="K537" s="22"/>
      <c r="L537" s="22"/>
      <c r="M537" s="22"/>
      <c r="N537" s="22"/>
      <c r="O537" s="22"/>
      <c r="P537" s="22"/>
      <c r="Q537" s="22"/>
      <c r="R537" s="22"/>
      <c r="S537" s="22"/>
    </row>
    <row r="538" spans="1:25" s="1" customFormat="1" x14ac:dyDescent="0.25">
      <c r="C538" s="22"/>
      <c r="D538" s="22"/>
      <c r="E538" s="22"/>
      <c r="F538" s="22"/>
      <c r="G538" s="22"/>
      <c r="H538" s="22"/>
      <c r="I538" s="22"/>
      <c r="J538" s="22"/>
      <c r="K538" s="22"/>
      <c r="L538" s="22"/>
      <c r="M538" s="22"/>
      <c r="N538" s="22"/>
      <c r="O538" s="22"/>
      <c r="P538" s="22"/>
      <c r="Q538" s="22"/>
      <c r="R538" s="22"/>
      <c r="S538" s="22"/>
    </row>
    <row r="539" spans="1:25" s="1" customFormat="1" x14ac:dyDescent="0.25">
      <c r="A539" s="2" t="s">
        <v>0</v>
      </c>
      <c r="B539" s="2" t="s">
        <v>1</v>
      </c>
      <c r="C539" s="10" t="s">
        <v>980</v>
      </c>
      <c r="D539" s="10" t="s">
        <v>981</v>
      </c>
      <c r="E539" s="10" t="s">
        <v>982</v>
      </c>
      <c r="F539" s="10" t="s">
        <v>983</v>
      </c>
      <c r="G539" s="10" t="s">
        <v>984</v>
      </c>
      <c r="H539" s="10" t="s">
        <v>985</v>
      </c>
      <c r="I539" s="10" t="s">
        <v>986</v>
      </c>
      <c r="J539" s="10" t="s">
        <v>987</v>
      </c>
      <c r="K539" s="10" t="s">
        <v>988</v>
      </c>
      <c r="T539" s="9"/>
      <c r="U539" s="9"/>
      <c r="V539" s="9"/>
      <c r="W539" s="9"/>
      <c r="X539" s="9"/>
      <c r="Y539" s="9"/>
    </row>
    <row r="540" spans="1:25" s="1" customFormat="1" x14ac:dyDescent="0.25">
      <c r="A540" s="3" t="s">
        <v>2</v>
      </c>
      <c r="B540" s="4">
        <v>1846</v>
      </c>
      <c r="C540" s="31">
        <v>5.7963163596966412E-2</v>
      </c>
      <c r="D540" s="31">
        <v>7.746478873239436E-2</v>
      </c>
      <c r="E540" s="31">
        <v>9.1007583965330444E-2</v>
      </c>
      <c r="F540" s="31">
        <v>7.4214517876489708E-2</v>
      </c>
      <c r="G540" s="31">
        <v>8.7215601300108345E-2</v>
      </c>
      <c r="H540" s="31">
        <v>8.0715059588299026E-2</v>
      </c>
      <c r="I540" s="31">
        <v>8.1798483206933906E-2</v>
      </c>
      <c r="J540" s="31">
        <v>6.7172264355362943E-2</v>
      </c>
      <c r="K540" s="31">
        <v>5.6879739978331526E-2</v>
      </c>
      <c r="T540" s="8"/>
      <c r="U540" s="8"/>
      <c r="V540" s="8"/>
      <c r="W540" s="8"/>
      <c r="X540" s="8"/>
      <c r="Y540" s="8"/>
    </row>
    <row r="541" spans="1:25" s="1" customFormat="1" x14ac:dyDescent="0.25">
      <c r="A541" s="6" t="s">
        <v>3</v>
      </c>
      <c r="B541" s="4">
        <v>676</v>
      </c>
      <c r="C541" s="31">
        <v>5.6213017751479293E-2</v>
      </c>
      <c r="D541" s="31">
        <v>7.5443786982248517E-2</v>
      </c>
      <c r="E541" s="31">
        <v>8.8757396449704137E-2</v>
      </c>
      <c r="F541" s="31">
        <v>7.5443786982248517E-2</v>
      </c>
      <c r="G541" s="31">
        <v>7.3964497041420121E-2</v>
      </c>
      <c r="H541" s="31">
        <v>7.2485207100591711E-2</v>
      </c>
      <c r="I541" s="31">
        <v>7.5443786982248517E-2</v>
      </c>
      <c r="J541" s="31">
        <v>6.9526627218934905E-2</v>
      </c>
      <c r="K541" s="31">
        <v>6.8047337278106509E-2</v>
      </c>
      <c r="T541" s="8"/>
      <c r="U541" s="8"/>
      <c r="V541" s="8"/>
      <c r="W541" s="8"/>
      <c r="X541" s="8"/>
      <c r="Y541" s="8"/>
    </row>
    <row r="542" spans="1:25" s="1" customFormat="1" x14ac:dyDescent="0.25">
      <c r="A542" s="6" t="s">
        <v>4</v>
      </c>
      <c r="B542" s="4">
        <v>307</v>
      </c>
      <c r="C542" s="31">
        <v>5.2117263843648211E-2</v>
      </c>
      <c r="D542" s="31">
        <v>6.8403908794788276E-2</v>
      </c>
      <c r="E542" s="31">
        <v>7.1661237785016291E-2</v>
      </c>
      <c r="F542" s="31">
        <v>9.7719869706840393E-2</v>
      </c>
      <c r="G542" s="31">
        <v>9.1205211726384364E-2</v>
      </c>
      <c r="H542" s="31">
        <v>0.10749185667752444</v>
      </c>
      <c r="I542" s="31">
        <v>9.4462540716612378E-2</v>
      </c>
      <c r="J542" s="31">
        <v>7.4918566775244305E-2</v>
      </c>
      <c r="K542" s="31">
        <v>3.9087947882736153E-2</v>
      </c>
      <c r="T542" s="8"/>
      <c r="U542" s="8"/>
      <c r="V542" s="8"/>
      <c r="W542" s="8"/>
      <c r="X542" s="8"/>
      <c r="Y542" s="8"/>
    </row>
    <row r="543" spans="1:25" s="1" customFormat="1" x14ac:dyDescent="0.25">
      <c r="A543" s="6" t="s">
        <v>5</v>
      </c>
      <c r="B543" s="4">
        <v>377</v>
      </c>
      <c r="C543" s="31">
        <v>6.1007957559681698E-2</v>
      </c>
      <c r="D543" s="31">
        <v>7.6923076923076927E-2</v>
      </c>
      <c r="E543" s="31">
        <v>0.10875331564986737</v>
      </c>
      <c r="F543" s="31">
        <v>6.6312997347480113E-2</v>
      </c>
      <c r="G543" s="31">
        <v>9.8143236074270557E-2</v>
      </c>
      <c r="H543" s="31">
        <v>7.9575596816976124E-2</v>
      </c>
      <c r="I543" s="31">
        <v>9.2838196286472149E-2</v>
      </c>
      <c r="J543" s="31">
        <v>6.6312997347480113E-2</v>
      </c>
      <c r="K543" s="31">
        <v>5.3050397877984087E-2</v>
      </c>
      <c r="T543" s="8"/>
      <c r="U543" s="8"/>
      <c r="V543" s="8"/>
      <c r="W543" s="8"/>
      <c r="X543" s="8"/>
      <c r="Y543" s="8"/>
    </row>
    <row r="544" spans="1:25" s="1" customFormat="1" x14ac:dyDescent="0.25">
      <c r="A544" s="6" t="s">
        <v>6</v>
      </c>
      <c r="B544" s="4">
        <v>192</v>
      </c>
      <c r="C544" s="31">
        <v>5.7291666666666664E-2</v>
      </c>
      <c r="D544" s="31">
        <v>7.8125E-2</v>
      </c>
      <c r="E544" s="31">
        <v>9.375E-2</v>
      </c>
      <c r="F544" s="31">
        <v>4.6875E-2</v>
      </c>
      <c r="G544" s="31">
        <v>8.3333333333333329E-2</v>
      </c>
      <c r="H544" s="31">
        <v>8.3333333333333329E-2</v>
      </c>
      <c r="I544" s="31">
        <v>6.25E-2</v>
      </c>
      <c r="J544" s="31">
        <v>9.375E-2</v>
      </c>
      <c r="K544" s="31">
        <v>5.7291666666666664E-2</v>
      </c>
      <c r="T544" s="8"/>
      <c r="U544" s="8"/>
      <c r="V544" s="8"/>
      <c r="W544" s="8"/>
      <c r="X544" s="8"/>
      <c r="Y544" s="8"/>
    </row>
    <row r="545" spans="1:25" s="1" customFormat="1" x14ac:dyDescent="0.25">
      <c r="A545" s="6" t="s">
        <v>7</v>
      </c>
      <c r="B545" s="4">
        <v>294</v>
      </c>
      <c r="C545" s="31">
        <v>6.4625850340136057E-2</v>
      </c>
      <c r="D545" s="31">
        <v>9.1836734693877556E-2</v>
      </c>
      <c r="E545" s="31">
        <v>9.1836734693877556E-2</v>
      </c>
      <c r="F545" s="31">
        <v>7.4829931972789115E-2</v>
      </c>
      <c r="G545" s="31">
        <v>0.10204081632653061</v>
      </c>
      <c r="H545" s="31">
        <v>7.1428571428571425E-2</v>
      </c>
      <c r="I545" s="31">
        <v>8.1632653061224483E-2</v>
      </c>
      <c r="J545" s="31">
        <v>3.7414965986394558E-2</v>
      </c>
      <c r="K545" s="31">
        <v>5.4421768707482991E-2</v>
      </c>
      <c r="T545" s="8"/>
      <c r="U545" s="8"/>
      <c r="V545" s="8"/>
      <c r="W545" s="8"/>
      <c r="X545" s="8"/>
      <c r="Y545" s="8"/>
    </row>
    <row r="546" spans="1:25" s="1" customFormat="1" x14ac:dyDescent="0.25">
      <c r="A546" s="6" t="s">
        <v>8</v>
      </c>
      <c r="B546" s="4">
        <v>1018</v>
      </c>
      <c r="C546" s="31">
        <v>6.9744597249508836E-2</v>
      </c>
      <c r="D546" s="31">
        <v>0.10412573673870335</v>
      </c>
      <c r="E546" s="31">
        <v>0.11787819253438114</v>
      </c>
      <c r="F546" s="31">
        <v>9.5284872298624756E-2</v>
      </c>
      <c r="G546" s="31">
        <v>0.10019646365422397</v>
      </c>
      <c r="H546" s="31">
        <v>8.3497053045186634E-2</v>
      </c>
      <c r="I546" s="31">
        <v>9.3320235756385067E-2</v>
      </c>
      <c r="J546" s="31">
        <v>7.3673870333988214E-2</v>
      </c>
      <c r="K546" s="31">
        <v>4.9115913555992138E-2</v>
      </c>
      <c r="T546" s="8"/>
      <c r="U546" s="8"/>
      <c r="V546" s="8"/>
      <c r="W546" s="8"/>
      <c r="X546" s="8"/>
      <c r="Y546" s="8"/>
    </row>
    <row r="547" spans="1:25" s="1" customFormat="1" x14ac:dyDescent="0.25">
      <c r="A547" s="6" t="s">
        <v>9</v>
      </c>
      <c r="B547" s="4">
        <v>804</v>
      </c>
      <c r="C547" s="31">
        <v>4.3532338308457715E-2</v>
      </c>
      <c r="D547" s="31">
        <v>4.4776119402985072E-2</v>
      </c>
      <c r="E547" s="31">
        <v>5.3482587064676616E-2</v>
      </c>
      <c r="F547" s="31">
        <v>4.7263681592039801E-2</v>
      </c>
      <c r="G547" s="31">
        <v>7.2139303482587069E-2</v>
      </c>
      <c r="H547" s="31">
        <v>7.9601990049751242E-2</v>
      </c>
      <c r="I547" s="31">
        <v>6.5920398009950254E-2</v>
      </c>
      <c r="J547" s="31">
        <v>5.9701492537313432E-2</v>
      </c>
      <c r="K547" s="31">
        <v>6.8407960199004969E-2</v>
      </c>
      <c r="T547" s="8"/>
      <c r="U547" s="8"/>
      <c r="V547" s="8"/>
      <c r="W547" s="8"/>
      <c r="X547" s="8"/>
      <c r="Y547" s="8"/>
    </row>
    <row r="548" spans="1:25" s="1" customFormat="1" x14ac:dyDescent="0.25">
      <c r="A548" s="6" t="s">
        <v>10</v>
      </c>
      <c r="B548" s="4">
        <v>574</v>
      </c>
      <c r="C548" s="31">
        <v>0.10104529616724739</v>
      </c>
      <c r="D548" s="31">
        <v>7.8397212543554001E-2</v>
      </c>
      <c r="E548" s="31">
        <v>8.188153310104529E-2</v>
      </c>
      <c r="F548" s="31">
        <v>8.3623693379790948E-2</v>
      </c>
      <c r="G548" s="31">
        <v>5.9233449477351915E-2</v>
      </c>
      <c r="H548" s="31">
        <v>8.3623693379790948E-2</v>
      </c>
      <c r="I548" s="31">
        <v>9.0592334494773524E-2</v>
      </c>
      <c r="J548" s="31">
        <v>5.0522648083623695E-2</v>
      </c>
      <c r="K548" s="31">
        <v>4.878048780487805E-2</v>
      </c>
      <c r="T548" s="8"/>
      <c r="U548" s="8"/>
      <c r="V548" s="8"/>
      <c r="W548" s="8"/>
      <c r="X548" s="8"/>
      <c r="Y548" s="8"/>
    </row>
    <row r="549" spans="1:25" s="1" customFormat="1" x14ac:dyDescent="0.25">
      <c r="A549" s="6" t="s">
        <v>11</v>
      </c>
      <c r="B549" s="4">
        <v>706</v>
      </c>
      <c r="C549" s="31">
        <v>4.2492917847025496E-2</v>
      </c>
      <c r="D549" s="31">
        <v>7.0821529745042494E-2</v>
      </c>
      <c r="E549" s="31">
        <v>0.10056657223796034</v>
      </c>
      <c r="F549" s="31">
        <v>8.3569405099150146E-2</v>
      </c>
      <c r="G549" s="31">
        <v>9.9150141643059492E-2</v>
      </c>
      <c r="H549" s="31">
        <v>6.79886685552408E-2</v>
      </c>
      <c r="I549" s="31">
        <v>8.7818696883852687E-2</v>
      </c>
      <c r="J549" s="31">
        <v>7.6487252124645896E-2</v>
      </c>
      <c r="K549" s="31">
        <v>6.0906515580736544E-2</v>
      </c>
      <c r="T549" s="8"/>
      <c r="U549" s="8"/>
      <c r="V549" s="8"/>
      <c r="W549" s="8"/>
      <c r="X549" s="8"/>
      <c r="Y549" s="8"/>
    </row>
    <row r="550" spans="1:25" s="1" customFormat="1" x14ac:dyDescent="0.25">
      <c r="A550" s="6" t="s">
        <v>12</v>
      </c>
      <c r="B550" s="4">
        <v>214</v>
      </c>
      <c r="C550" s="31">
        <v>3.7383177570093455E-2</v>
      </c>
      <c r="D550" s="31">
        <v>8.4112149532710276E-2</v>
      </c>
      <c r="E550" s="31">
        <v>7.476635514018691E-2</v>
      </c>
      <c r="F550" s="31">
        <v>7.0093457943925228E-2</v>
      </c>
      <c r="G550" s="31">
        <v>0.10747663551401869</v>
      </c>
      <c r="H550" s="31">
        <v>6.5420560747663545E-2</v>
      </c>
      <c r="I550" s="31">
        <v>8.8785046728971959E-2</v>
      </c>
      <c r="J550" s="31">
        <v>6.0747663551401869E-2</v>
      </c>
      <c r="K550" s="31">
        <v>6.0747663551401869E-2</v>
      </c>
      <c r="T550" s="8"/>
      <c r="U550" s="8"/>
      <c r="V550" s="8"/>
      <c r="W550" s="8"/>
      <c r="X550" s="8"/>
      <c r="Y550" s="8"/>
    </row>
    <row r="551" spans="1:25" s="1" customFormat="1" x14ac:dyDescent="0.25">
      <c r="A551" s="6" t="s">
        <v>13</v>
      </c>
      <c r="B551" s="4">
        <v>301</v>
      </c>
      <c r="C551" s="31">
        <v>2.3255813953488372E-2</v>
      </c>
      <c r="D551" s="31">
        <v>8.3056478405315617E-2</v>
      </c>
      <c r="E551" s="31">
        <v>9.3023255813953487E-2</v>
      </c>
      <c r="F551" s="31">
        <v>4.6511627906976744E-2</v>
      </c>
      <c r="G551" s="31">
        <v>9.634551495016612E-2</v>
      </c>
      <c r="H551" s="31">
        <v>0.11295681063122924</v>
      </c>
      <c r="I551" s="31">
        <v>4.9833887043189369E-2</v>
      </c>
      <c r="J551" s="31">
        <v>8.3056478405315617E-2</v>
      </c>
      <c r="K551" s="31">
        <v>6.3122923588039864E-2</v>
      </c>
      <c r="T551" s="8"/>
      <c r="U551" s="8"/>
      <c r="V551" s="8"/>
      <c r="W551" s="8"/>
      <c r="X551" s="8"/>
      <c r="Y551" s="8"/>
    </row>
    <row r="552" spans="1:25" s="1" customFormat="1" x14ac:dyDescent="0.25">
      <c r="B552" s="7"/>
      <c r="C552" s="32"/>
      <c r="D552" s="32"/>
      <c r="E552" s="32"/>
      <c r="F552" s="32"/>
      <c r="G552" s="32"/>
      <c r="H552" s="32"/>
      <c r="I552" s="32"/>
      <c r="J552" s="32"/>
      <c r="K552" s="32"/>
      <c r="L552" s="32"/>
      <c r="M552" s="32"/>
      <c r="N552" s="32"/>
      <c r="O552" s="32"/>
      <c r="P552" s="32"/>
      <c r="Q552" s="32"/>
      <c r="R552" s="32"/>
      <c r="S552" s="32"/>
      <c r="T552" s="8"/>
      <c r="U552" s="8"/>
      <c r="V552" s="8"/>
      <c r="W552" s="8"/>
      <c r="X552" s="8"/>
      <c r="Y552" s="8"/>
    </row>
    <row r="553" spans="1:25" s="1" customFormat="1" x14ac:dyDescent="0.25">
      <c r="A553" s="2" t="s">
        <v>0</v>
      </c>
      <c r="B553" s="2" t="s">
        <v>1</v>
      </c>
      <c r="C553" s="10" t="s">
        <v>989</v>
      </c>
      <c r="D553" s="10" t="s">
        <v>990</v>
      </c>
      <c r="E553" s="10" t="s">
        <v>991</v>
      </c>
      <c r="F553" s="10" t="s">
        <v>992</v>
      </c>
      <c r="G553" s="10" t="s">
        <v>993</v>
      </c>
      <c r="H553" s="10" t="s">
        <v>994</v>
      </c>
      <c r="I553" s="10" t="s">
        <v>995</v>
      </c>
      <c r="J553" s="10" t="s">
        <v>557</v>
      </c>
      <c r="K553" s="36"/>
      <c r="L553" s="36"/>
      <c r="M553" s="36"/>
      <c r="N553" s="36"/>
      <c r="O553" s="36"/>
      <c r="P553" s="36"/>
      <c r="Q553" s="36"/>
      <c r="R553" s="36"/>
      <c r="S553" s="36"/>
      <c r="T553" s="20"/>
      <c r="U553" s="20"/>
      <c r="V553" s="20"/>
      <c r="W553" s="20"/>
      <c r="X553" s="20"/>
      <c r="Y553" s="20"/>
    </row>
    <row r="554" spans="1:25" s="1" customFormat="1" x14ac:dyDescent="0.25">
      <c r="A554" s="3" t="s">
        <v>2</v>
      </c>
      <c r="B554" s="4">
        <v>1846</v>
      </c>
      <c r="C554" s="31">
        <v>4.2795232936078009E-2</v>
      </c>
      <c r="D554" s="31">
        <v>5.4171180931744313E-2</v>
      </c>
      <c r="E554" s="31">
        <v>3.6294691224268691E-2</v>
      </c>
      <c r="F554" s="31">
        <v>4.9837486457204767E-2</v>
      </c>
      <c r="G554" s="31">
        <v>3.1419284940411699E-2</v>
      </c>
      <c r="H554" s="31">
        <v>4.2253521126760563E-2</v>
      </c>
      <c r="I554" s="31">
        <v>2.437703141928494E-2</v>
      </c>
      <c r="J554" s="31">
        <v>4.4420368364030335E-2</v>
      </c>
      <c r="K554" s="36"/>
      <c r="L554" s="36"/>
      <c r="M554" s="36"/>
      <c r="N554" s="36"/>
      <c r="O554" s="36"/>
      <c r="P554" s="36"/>
      <c r="Q554" s="36"/>
      <c r="R554" s="36"/>
      <c r="S554" s="36"/>
      <c r="T554" s="20"/>
      <c r="U554" s="20"/>
      <c r="V554" s="20"/>
      <c r="W554" s="20"/>
      <c r="X554" s="20"/>
      <c r="Y554" s="20"/>
    </row>
    <row r="555" spans="1:25" s="1" customFormat="1" x14ac:dyDescent="0.25">
      <c r="A555" s="6" t="s">
        <v>3</v>
      </c>
      <c r="B555" s="4">
        <v>676</v>
      </c>
      <c r="C555" s="31">
        <v>4.7337278106508875E-2</v>
      </c>
      <c r="D555" s="31">
        <v>4.5857988165680472E-2</v>
      </c>
      <c r="E555" s="31">
        <v>4.5857988165680472E-2</v>
      </c>
      <c r="F555" s="31">
        <v>5.7692307692307696E-2</v>
      </c>
      <c r="G555" s="31">
        <v>2.8106508875739646E-2</v>
      </c>
      <c r="H555" s="31">
        <v>4.8816568047337278E-2</v>
      </c>
      <c r="I555" s="31">
        <v>2.2189349112426034E-2</v>
      </c>
      <c r="J555" s="31">
        <v>4.8816568047337278E-2</v>
      </c>
      <c r="K555" s="36"/>
      <c r="L555" s="36"/>
      <c r="M555" s="36"/>
      <c r="N555" s="36"/>
      <c r="O555" s="36"/>
      <c r="P555" s="36"/>
      <c r="Q555" s="36"/>
      <c r="R555" s="36"/>
      <c r="S555" s="36"/>
      <c r="T555" s="20"/>
      <c r="U555" s="20"/>
      <c r="V555" s="20"/>
      <c r="W555" s="20"/>
      <c r="X555" s="20"/>
      <c r="Y555" s="20"/>
    </row>
    <row r="556" spans="1:25" s="1" customFormat="1" x14ac:dyDescent="0.25">
      <c r="A556" s="6" t="s">
        <v>4</v>
      </c>
      <c r="B556" s="4">
        <v>307</v>
      </c>
      <c r="C556" s="31">
        <v>4.8859934853420196E-2</v>
      </c>
      <c r="D556" s="31">
        <v>5.2117263843648211E-2</v>
      </c>
      <c r="E556" s="31">
        <v>3.2573289902280131E-2</v>
      </c>
      <c r="F556" s="31">
        <v>4.2345276872964167E-2</v>
      </c>
      <c r="G556" s="31">
        <v>1.6286644951140065E-2</v>
      </c>
      <c r="H556" s="31">
        <v>4.2345276872964167E-2</v>
      </c>
      <c r="I556" s="31">
        <v>2.9315960912052116E-2</v>
      </c>
      <c r="J556" s="31">
        <v>3.9087947882736153E-2</v>
      </c>
      <c r="K556" s="36"/>
      <c r="L556" s="36"/>
      <c r="M556" s="36"/>
      <c r="N556" s="36"/>
      <c r="O556" s="36"/>
      <c r="P556" s="36"/>
      <c r="Q556" s="36"/>
      <c r="R556" s="36"/>
      <c r="S556" s="36"/>
      <c r="T556" s="20"/>
      <c r="U556" s="20"/>
      <c r="V556" s="20"/>
      <c r="W556" s="20"/>
      <c r="X556" s="20"/>
      <c r="Y556" s="20"/>
    </row>
    <row r="557" spans="1:25" s="1" customFormat="1" x14ac:dyDescent="0.25">
      <c r="A557" s="6" t="s">
        <v>5</v>
      </c>
      <c r="B557" s="4">
        <v>377</v>
      </c>
      <c r="C557" s="31">
        <v>4.5092838196286469E-2</v>
      </c>
      <c r="D557" s="31">
        <v>5.8355437665782495E-2</v>
      </c>
      <c r="E557" s="31">
        <v>3.4482758620689655E-2</v>
      </c>
      <c r="F557" s="31">
        <v>4.7745358090185673E-2</v>
      </c>
      <c r="G557" s="31">
        <v>2.6525198938992044E-2</v>
      </c>
      <c r="H557" s="31">
        <v>2.6525198938992044E-2</v>
      </c>
      <c r="I557" s="31">
        <v>2.6525198938992044E-2</v>
      </c>
      <c r="J557" s="31">
        <v>3.1830238726790451E-2</v>
      </c>
      <c r="K557" s="36"/>
      <c r="L557" s="36"/>
      <c r="M557" s="36"/>
      <c r="N557" s="36"/>
      <c r="O557" s="36"/>
      <c r="P557" s="36"/>
      <c r="Q557" s="36"/>
      <c r="R557" s="36"/>
      <c r="S557" s="36"/>
      <c r="T557" s="20"/>
      <c r="U557" s="20"/>
      <c r="V557" s="20"/>
      <c r="W557" s="20"/>
      <c r="X557" s="20"/>
      <c r="Y557" s="20"/>
    </row>
    <row r="558" spans="1:25" s="1" customFormat="1" x14ac:dyDescent="0.25">
      <c r="A558" s="6" t="s">
        <v>6</v>
      </c>
      <c r="B558" s="4">
        <v>192</v>
      </c>
      <c r="C558" s="31">
        <v>2.6041666666666668E-2</v>
      </c>
      <c r="D558" s="31">
        <v>9.375E-2</v>
      </c>
      <c r="E558" s="31">
        <v>1.5625E-2</v>
      </c>
      <c r="F558" s="31">
        <v>4.1666666666666664E-2</v>
      </c>
      <c r="G558" s="31">
        <v>7.2916666666666671E-2</v>
      </c>
      <c r="H558" s="31">
        <v>2.6041666666666668E-2</v>
      </c>
      <c r="I558" s="31">
        <v>2.0833333333333332E-2</v>
      </c>
      <c r="J558" s="31">
        <v>4.6875E-2</v>
      </c>
      <c r="K558" s="36"/>
      <c r="L558" s="36"/>
      <c r="M558" s="36"/>
      <c r="N558" s="36"/>
      <c r="O558" s="36"/>
      <c r="P558" s="36"/>
      <c r="Q558" s="36"/>
      <c r="R558" s="36"/>
      <c r="S558" s="36"/>
      <c r="T558" s="20"/>
      <c r="U558" s="20"/>
      <c r="V558" s="20"/>
      <c r="W558" s="20"/>
      <c r="X558" s="20"/>
      <c r="Y558" s="20"/>
    </row>
    <row r="559" spans="1:25" s="1" customFormat="1" x14ac:dyDescent="0.25">
      <c r="A559" s="6" t="s">
        <v>7</v>
      </c>
      <c r="B559" s="4">
        <v>294</v>
      </c>
      <c r="C559" s="31">
        <v>3.4013605442176874E-2</v>
      </c>
      <c r="D559" s="31">
        <v>4.4217687074829932E-2</v>
      </c>
      <c r="E559" s="31">
        <v>3.4013605442176874E-2</v>
      </c>
      <c r="F559" s="31">
        <v>4.7619047619047616E-2</v>
      </c>
      <c r="G559" s="31">
        <v>3.4013605442176874E-2</v>
      </c>
      <c r="H559" s="31">
        <v>5.7823129251700682E-2</v>
      </c>
      <c r="I559" s="31">
        <v>2.3809523809523808E-2</v>
      </c>
      <c r="J559" s="31">
        <v>5.4421768707482991E-2</v>
      </c>
      <c r="K559" s="36"/>
      <c r="L559" s="36"/>
      <c r="M559" s="36"/>
      <c r="N559" s="36"/>
      <c r="O559" s="36"/>
      <c r="P559" s="36"/>
      <c r="Q559" s="36"/>
      <c r="R559" s="36"/>
      <c r="S559" s="36"/>
      <c r="T559" s="20"/>
      <c r="U559" s="20"/>
      <c r="V559" s="20"/>
      <c r="W559" s="20"/>
      <c r="X559" s="20"/>
      <c r="Y559" s="20"/>
    </row>
    <row r="560" spans="1:25" s="1" customFormat="1" x14ac:dyDescent="0.25">
      <c r="A560" s="6" t="s">
        <v>8</v>
      </c>
      <c r="B560" s="4">
        <v>1018</v>
      </c>
      <c r="C560" s="31">
        <v>2.9469548133595286E-2</v>
      </c>
      <c r="D560" s="31">
        <v>4.7151277013752456E-2</v>
      </c>
      <c r="E560" s="31">
        <v>2.5540275049115914E-2</v>
      </c>
      <c r="F560" s="31">
        <v>2.8487229862475441E-2</v>
      </c>
      <c r="G560" s="31">
        <v>2.2593320235756387E-2</v>
      </c>
      <c r="H560" s="31">
        <v>2.0628683693516701E-2</v>
      </c>
      <c r="I560" s="31">
        <v>1.0805500982318271E-2</v>
      </c>
      <c r="J560" s="31">
        <v>2.8487229862475441E-2</v>
      </c>
      <c r="K560" s="36"/>
      <c r="L560" s="36"/>
      <c r="M560" s="36"/>
      <c r="N560" s="36"/>
      <c r="O560" s="36"/>
      <c r="P560" s="36"/>
      <c r="Q560" s="36"/>
      <c r="R560" s="36"/>
      <c r="S560" s="36"/>
      <c r="T560" s="20"/>
      <c r="U560" s="20"/>
      <c r="V560" s="20"/>
      <c r="W560" s="20"/>
      <c r="X560" s="20"/>
      <c r="Y560" s="20"/>
    </row>
    <row r="561" spans="1:25" s="1" customFormat="1" x14ac:dyDescent="0.25">
      <c r="A561" s="6" t="s">
        <v>9</v>
      </c>
      <c r="B561" s="4">
        <v>804</v>
      </c>
      <c r="C561" s="31">
        <v>5.9701492537313432E-2</v>
      </c>
      <c r="D561" s="31">
        <v>6.4676616915422883E-2</v>
      </c>
      <c r="E561" s="31">
        <v>5.0995024875621887E-2</v>
      </c>
      <c r="F561" s="31">
        <v>7.8358208955223885E-2</v>
      </c>
      <c r="G561" s="31">
        <v>4.228855721393035E-2</v>
      </c>
      <c r="H561" s="31">
        <v>6.8407960199004969E-2</v>
      </c>
      <c r="I561" s="31">
        <v>3.8557213930348257E-2</v>
      </c>
      <c r="J561" s="31">
        <v>6.2189054726368161E-2</v>
      </c>
      <c r="K561" s="36"/>
      <c r="L561" s="36"/>
      <c r="M561" s="36"/>
      <c r="N561" s="36"/>
      <c r="O561" s="36"/>
      <c r="P561" s="36"/>
      <c r="Q561" s="36"/>
      <c r="R561" s="36"/>
      <c r="S561" s="36"/>
      <c r="T561" s="20"/>
      <c r="U561" s="20"/>
      <c r="V561" s="20"/>
      <c r="W561" s="20"/>
      <c r="X561" s="20"/>
      <c r="Y561" s="20"/>
    </row>
    <row r="562" spans="1:25" s="1" customFormat="1" x14ac:dyDescent="0.25">
      <c r="A562" s="6" t="s">
        <v>10</v>
      </c>
      <c r="B562" s="4">
        <v>574</v>
      </c>
      <c r="C562" s="31">
        <v>3.484320557491289E-2</v>
      </c>
      <c r="D562" s="31">
        <v>5.2264808362369339E-2</v>
      </c>
      <c r="E562" s="31">
        <v>3.6585365853658534E-2</v>
      </c>
      <c r="F562" s="31">
        <v>5.2264808362369339E-2</v>
      </c>
      <c r="G562" s="31">
        <v>3.484320557491289E-2</v>
      </c>
      <c r="H562" s="31">
        <v>4.7038327526132406E-2</v>
      </c>
      <c r="I562" s="31">
        <v>1.9163763066202089E-2</v>
      </c>
      <c r="J562" s="31">
        <v>4.5296167247386762E-2</v>
      </c>
      <c r="K562" s="36"/>
      <c r="L562" s="36"/>
      <c r="M562" s="36"/>
      <c r="N562" s="36"/>
      <c r="O562" s="36"/>
      <c r="P562" s="36"/>
      <c r="Q562" s="36"/>
      <c r="R562" s="36"/>
      <c r="S562" s="36"/>
      <c r="T562" s="20"/>
      <c r="U562" s="20"/>
      <c r="V562" s="20"/>
      <c r="W562" s="20"/>
      <c r="X562" s="20"/>
      <c r="Y562" s="20"/>
    </row>
    <row r="563" spans="1:25" s="1" customFormat="1" x14ac:dyDescent="0.25">
      <c r="A563" s="6" t="s">
        <v>11</v>
      </c>
      <c r="B563" s="4">
        <v>706</v>
      </c>
      <c r="C563" s="31">
        <v>4.1076487252124649E-2</v>
      </c>
      <c r="D563" s="31">
        <v>4.2492917847025496E-2</v>
      </c>
      <c r="E563" s="31">
        <v>3.9660056657223795E-2</v>
      </c>
      <c r="F563" s="31">
        <v>4.8158640226628892E-2</v>
      </c>
      <c r="G563" s="31">
        <v>2.9745042492917848E-2</v>
      </c>
      <c r="H563" s="31">
        <v>3.8243626062322948E-2</v>
      </c>
      <c r="I563" s="31">
        <v>2.8328611898016998E-2</v>
      </c>
      <c r="J563" s="31">
        <v>4.2492917847025496E-2</v>
      </c>
      <c r="K563" s="36"/>
      <c r="L563" s="36"/>
      <c r="M563" s="36"/>
      <c r="N563" s="36"/>
      <c r="O563" s="36"/>
      <c r="P563" s="36"/>
      <c r="Q563" s="36"/>
      <c r="R563" s="36"/>
      <c r="S563" s="36"/>
      <c r="T563" s="20"/>
      <c r="U563" s="20"/>
      <c r="V563" s="20"/>
      <c r="W563" s="20"/>
      <c r="X563" s="20"/>
      <c r="Y563" s="20"/>
    </row>
    <row r="564" spans="1:25" s="1" customFormat="1" x14ac:dyDescent="0.25">
      <c r="A564" s="6" t="s">
        <v>12</v>
      </c>
      <c r="B564" s="4">
        <v>214</v>
      </c>
      <c r="C564" s="31">
        <v>4.2056074766355138E-2</v>
      </c>
      <c r="D564" s="31">
        <v>8.4112149532710276E-2</v>
      </c>
      <c r="E564" s="31">
        <v>3.2710280373831772E-2</v>
      </c>
      <c r="F564" s="31">
        <v>4.2056074766355138E-2</v>
      </c>
      <c r="G564" s="31">
        <v>3.2710280373831772E-2</v>
      </c>
      <c r="H564" s="31">
        <v>4.6728971962616821E-2</v>
      </c>
      <c r="I564" s="31">
        <v>2.336448598130841E-2</v>
      </c>
      <c r="J564" s="31">
        <v>4.6728971962616821E-2</v>
      </c>
      <c r="K564" s="36"/>
      <c r="L564" s="36"/>
      <c r="M564" s="36"/>
      <c r="N564" s="36"/>
      <c r="O564" s="36"/>
      <c r="P564" s="36"/>
      <c r="Q564" s="36"/>
      <c r="R564" s="36"/>
      <c r="S564" s="36"/>
      <c r="T564" s="20"/>
      <c r="U564" s="20"/>
      <c r="V564" s="20"/>
      <c r="W564" s="20"/>
      <c r="X564" s="20"/>
      <c r="Y564" s="20"/>
    </row>
    <row r="565" spans="1:25" s="1" customFormat="1" x14ac:dyDescent="0.25">
      <c r="A565" s="6" t="s">
        <v>13</v>
      </c>
      <c r="B565" s="4">
        <v>301</v>
      </c>
      <c r="C565" s="31">
        <v>5.9800664451827246E-2</v>
      </c>
      <c r="D565" s="31">
        <v>6.9767441860465115E-2</v>
      </c>
      <c r="E565" s="31">
        <v>3.3222591362126248E-2</v>
      </c>
      <c r="F565" s="31">
        <v>5.3156146179401995E-2</v>
      </c>
      <c r="G565" s="31">
        <v>2.3255813953488372E-2</v>
      </c>
      <c r="H565" s="31">
        <v>3.9867109634551492E-2</v>
      </c>
      <c r="I565" s="31">
        <v>1.9933554817275746E-2</v>
      </c>
      <c r="J565" s="31">
        <v>4.9833887043189369E-2</v>
      </c>
      <c r="K565" s="36"/>
      <c r="L565" s="36"/>
      <c r="M565" s="36"/>
      <c r="N565" s="36"/>
      <c r="O565" s="36"/>
      <c r="P565" s="36"/>
      <c r="Q565" s="36"/>
      <c r="R565" s="36"/>
      <c r="S565" s="36"/>
      <c r="T565" s="20"/>
      <c r="U565" s="20"/>
      <c r="V565" s="20"/>
      <c r="W565" s="20"/>
      <c r="X565" s="20"/>
      <c r="Y565" s="20"/>
    </row>
    <row r="566" spans="1:25" s="1" customFormat="1" x14ac:dyDescent="0.25">
      <c r="B566" s="19"/>
      <c r="C566" s="36"/>
      <c r="D566" s="36"/>
      <c r="E566" s="36"/>
      <c r="F566" s="36"/>
      <c r="G566" s="36"/>
      <c r="H566" s="36"/>
      <c r="I566" s="36"/>
      <c r="J566" s="36"/>
      <c r="K566" s="36"/>
      <c r="L566" s="36"/>
      <c r="M566" s="36"/>
      <c r="N566" s="36"/>
      <c r="O566" s="36"/>
      <c r="P566" s="36"/>
      <c r="Q566" s="36"/>
      <c r="R566" s="36"/>
      <c r="S566" s="36"/>
      <c r="T566" s="20"/>
      <c r="U566" s="20"/>
      <c r="V566" s="20"/>
      <c r="W566" s="20"/>
      <c r="X566" s="20"/>
      <c r="Y566" s="20"/>
    </row>
    <row r="567" spans="1:25" s="1" customFormat="1" x14ac:dyDescent="0.25">
      <c r="C567" s="22"/>
      <c r="D567" s="22"/>
      <c r="E567" s="22"/>
      <c r="F567" s="22"/>
      <c r="G567" s="22"/>
      <c r="H567" s="22"/>
      <c r="I567" s="22"/>
      <c r="J567" s="22"/>
      <c r="K567" s="22"/>
      <c r="L567" s="22"/>
      <c r="M567" s="22"/>
      <c r="N567" s="22"/>
      <c r="O567" s="22"/>
      <c r="P567" s="22"/>
      <c r="Q567" s="22"/>
      <c r="R567" s="22"/>
      <c r="S567" s="22"/>
    </row>
    <row r="568" spans="1:25" s="1" customFormat="1" x14ac:dyDescent="0.25">
      <c r="A568" s="1" t="s">
        <v>996</v>
      </c>
      <c r="C568" s="22"/>
      <c r="D568" s="22"/>
      <c r="E568" s="22"/>
      <c r="F568" s="22"/>
      <c r="G568" s="22"/>
      <c r="H568" s="22"/>
      <c r="I568" s="22"/>
      <c r="J568" s="22"/>
      <c r="K568" s="22"/>
      <c r="L568" s="22"/>
      <c r="M568" s="22"/>
      <c r="N568" s="22"/>
      <c r="O568" s="22"/>
      <c r="P568" s="22"/>
      <c r="Q568" s="22"/>
      <c r="R568" s="22"/>
      <c r="S568" s="22"/>
    </row>
    <row r="569" spans="1:25" s="1" customFormat="1" x14ac:dyDescent="0.25">
      <c r="C569" s="22"/>
      <c r="D569" s="22"/>
      <c r="E569" s="22"/>
      <c r="F569" s="22"/>
      <c r="G569" s="22"/>
      <c r="H569" s="22"/>
      <c r="I569" s="22"/>
      <c r="J569" s="22"/>
      <c r="K569" s="22"/>
      <c r="L569" s="22"/>
      <c r="M569" s="22"/>
      <c r="N569" s="22"/>
      <c r="O569" s="22"/>
      <c r="P569" s="22"/>
      <c r="Q569" s="22"/>
      <c r="R569" s="22"/>
      <c r="S569" s="22"/>
    </row>
    <row r="570" spans="1:25" s="1" customFormat="1" x14ac:dyDescent="0.25">
      <c r="A570" s="2" t="s">
        <v>0</v>
      </c>
      <c r="B570" s="2" t="s">
        <v>1</v>
      </c>
      <c r="C570" s="10" t="s">
        <v>980</v>
      </c>
      <c r="D570" s="10" t="s">
        <v>981</v>
      </c>
      <c r="E570" s="10" t="s">
        <v>997</v>
      </c>
      <c r="F570" s="10" t="s">
        <v>998</v>
      </c>
      <c r="G570" s="10" t="s">
        <v>999</v>
      </c>
      <c r="H570" s="10" t="s">
        <v>1000</v>
      </c>
      <c r="I570" s="10" t="s">
        <v>1001</v>
      </c>
      <c r="J570" s="10" t="s">
        <v>1002</v>
      </c>
      <c r="K570" s="10" t="s">
        <v>1003</v>
      </c>
      <c r="L570" s="10" t="s">
        <v>1004</v>
      </c>
      <c r="M570" s="10" t="s">
        <v>1005</v>
      </c>
      <c r="N570" s="10" t="s">
        <v>1006</v>
      </c>
      <c r="O570" s="10" t="s">
        <v>1007</v>
      </c>
    </row>
    <row r="571" spans="1:25" s="1" customFormat="1" x14ac:dyDescent="0.25">
      <c r="A571" s="3" t="s">
        <v>2</v>
      </c>
      <c r="B571" s="4">
        <v>1942</v>
      </c>
      <c r="C571" s="31">
        <v>4.6343975283213185E-2</v>
      </c>
      <c r="D571" s="31">
        <v>0.10556127703398559</v>
      </c>
      <c r="E571" s="31">
        <v>9.2173017507723998E-2</v>
      </c>
      <c r="F571" s="31">
        <v>5.4067971163748715E-2</v>
      </c>
      <c r="G571" s="31">
        <v>7.0030895983522148E-2</v>
      </c>
      <c r="H571" s="31">
        <v>4.1709577754891862E-2</v>
      </c>
      <c r="I571" s="31">
        <v>3.6560247167868175E-2</v>
      </c>
      <c r="J571" s="31">
        <v>9.0113285272914526E-2</v>
      </c>
      <c r="K571" s="31">
        <v>4.325437693099897E-2</v>
      </c>
      <c r="L571" s="31">
        <v>6.591143151390319E-2</v>
      </c>
      <c r="M571" s="31">
        <v>2.5746652935118436E-2</v>
      </c>
      <c r="N571" s="31">
        <v>2.5231719876416064E-2</v>
      </c>
      <c r="O571" s="31">
        <v>6.8486096807415034E-2</v>
      </c>
    </row>
    <row r="572" spans="1:25" s="1" customFormat="1" x14ac:dyDescent="0.25">
      <c r="A572" s="6" t="s">
        <v>3</v>
      </c>
      <c r="B572" s="4">
        <v>700</v>
      </c>
      <c r="C572" s="31">
        <v>0.04</v>
      </c>
      <c r="D572" s="31">
        <v>0.09</v>
      </c>
      <c r="E572" s="31">
        <v>8.8571428571428565E-2</v>
      </c>
      <c r="F572" s="31">
        <v>5.5714285714285716E-2</v>
      </c>
      <c r="G572" s="31">
        <v>7.0000000000000007E-2</v>
      </c>
      <c r="H572" s="31">
        <v>4.1428571428571426E-2</v>
      </c>
      <c r="I572" s="31">
        <v>4.4285714285714282E-2</v>
      </c>
      <c r="J572" s="31">
        <v>8.1428571428571433E-2</v>
      </c>
      <c r="K572" s="31">
        <v>5.2857142857142859E-2</v>
      </c>
      <c r="L572" s="31">
        <v>6.5714285714285711E-2</v>
      </c>
      <c r="M572" s="31">
        <v>3.1428571428571431E-2</v>
      </c>
      <c r="N572" s="31">
        <v>2.7142857142857142E-2</v>
      </c>
      <c r="O572" s="31">
        <v>7.1428571428571425E-2</v>
      </c>
    </row>
    <row r="573" spans="1:25" s="1" customFormat="1" x14ac:dyDescent="0.25">
      <c r="A573" s="6" t="s">
        <v>4</v>
      </c>
      <c r="B573" s="4">
        <v>327</v>
      </c>
      <c r="C573" s="31">
        <v>5.5045871559633031E-2</v>
      </c>
      <c r="D573" s="31">
        <v>9.1743119266055051E-2</v>
      </c>
      <c r="E573" s="31">
        <v>9.7859327217125383E-2</v>
      </c>
      <c r="F573" s="31">
        <v>4.8929663608562692E-2</v>
      </c>
      <c r="G573" s="31">
        <v>7.9510703363914373E-2</v>
      </c>
      <c r="H573" s="31">
        <v>4.5871559633027525E-2</v>
      </c>
      <c r="I573" s="31">
        <v>2.1406727828746176E-2</v>
      </c>
      <c r="J573" s="31">
        <v>8.2568807339449546E-2</v>
      </c>
      <c r="K573" s="31">
        <v>2.1406727828746176E-2</v>
      </c>
      <c r="L573" s="31">
        <v>7.0336391437308868E-2</v>
      </c>
      <c r="M573" s="31">
        <v>3.0581039755351681E-2</v>
      </c>
      <c r="N573" s="31">
        <v>2.7522935779816515E-2</v>
      </c>
      <c r="O573" s="31">
        <v>7.64525993883792E-2</v>
      </c>
    </row>
    <row r="574" spans="1:25" s="1" customFormat="1" x14ac:dyDescent="0.25">
      <c r="A574" s="6" t="s">
        <v>5</v>
      </c>
      <c r="B574" s="4">
        <v>400</v>
      </c>
      <c r="C574" s="31">
        <v>5.7500000000000002E-2</v>
      </c>
      <c r="D574" s="31">
        <v>0.14000000000000001</v>
      </c>
      <c r="E574" s="31">
        <v>8.7499999999999994E-2</v>
      </c>
      <c r="F574" s="31">
        <v>5.2499999999999998E-2</v>
      </c>
      <c r="G574" s="31">
        <v>5.7500000000000002E-2</v>
      </c>
      <c r="H574" s="31">
        <v>4.7500000000000001E-2</v>
      </c>
      <c r="I574" s="31">
        <v>4.7500000000000001E-2</v>
      </c>
      <c r="J574" s="31">
        <v>0.08</v>
      </c>
      <c r="K574" s="31">
        <v>4.2500000000000003E-2</v>
      </c>
      <c r="L574" s="31">
        <v>5.7500000000000002E-2</v>
      </c>
      <c r="M574" s="31">
        <v>0.02</v>
      </c>
      <c r="N574" s="31">
        <v>0.03</v>
      </c>
      <c r="O574" s="31">
        <v>5.7500000000000002E-2</v>
      </c>
    </row>
    <row r="575" spans="1:25" s="1" customFormat="1" x14ac:dyDescent="0.25">
      <c r="A575" s="6" t="s">
        <v>6</v>
      </c>
      <c r="B575" s="4">
        <v>205</v>
      </c>
      <c r="C575" s="31">
        <v>2.4390243902439025E-2</v>
      </c>
      <c r="D575" s="31">
        <v>0.12195121951219512</v>
      </c>
      <c r="E575" s="31">
        <v>0.10731707317073171</v>
      </c>
      <c r="F575" s="31">
        <v>4.3902439024390241E-2</v>
      </c>
      <c r="G575" s="31">
        <v>5.3658536585365853E-2</v>
      </c>
      <c r="H575" s="31">
        <v>4.3902439024390241E-2</v>
      </c>
      <c r="I575" s="31">
        <v>2.4390243902439025E-2</v>
      </c>
      <c r="J575" s="31">
        <v>9.7560975609756101E-2</v>
      </c>
      <c r="K575" s="31">
        <v>6.3414634146341464E-2</v>
      </c>
      <c r="L575" s="31">
        <v>9.2682926829268292E-2</v>
      </c>
      <c r="M575" s="31">
        <v>2.4390243902439025E-2</v>
      </c>
      <c r="N575" s="31">
        <v>1.4634146341463415E-2</v>
      </c>
      <c r="O575" s="31">
        <v>9.2682926829268292E-2</v>
      </c>
    </row>
    <row r="576" spans="1:25" s="1" customFormat="1" x14ac:dyDescent="0.25">
      <c r="A576" s="6" t="s">
        <v>7</v>
      </c>
      <c r="B576" s="4">
        <v>310</v>
      </c>
      <c r="C576" s="31">
        <v>5.1612903225806452E-2</v>
      </c>
      <c r="D576" s="31">
        <v>0.1</v>
      </c>
      <c r="E576" s="31">
        <v>9.0322580645161285E-2</v>
      </c>
      <c r="F576" s="31">
        <v>6.4516129032258063E-2</v>
      </c>
      <c r="G576" s="31">
        <v>8.7096774193548387E-2</v>
      </c>
      <c r="H576" s="31">
        <v>2.903225806451613E-2</v>
      </c>
      <c r="I576" s="31">
        <v>2.903225806451613E-2</v>
      </c>
      <c r="J576" s="31">
        <v>0.12580645161290321</v>
      </c>
      <c r="K576" s="31">
        <v>3.2258064516129031E-2</v>
      </c>
      <c r="L576" s="31">
        <v>5.4838709677419356E-2</v>
      </c>
      <c r="M576" s="31">
        <v>1.6129032258064516E-2</v>
      </c>
      <c r="N576" s="31">
        <v>1.935483870967742E-2</v>
      </c>
      <c r="O576" s="31">
        <v>5.1612903225806452E-2</v>
      </c>
    </row>
    <row r="577" spans="1:25" s="1" customFormat="1" x14ac:dyDescent="0.25">
      <c r="A577" s="6" t="s">
        <v>8</v>
      </c>
      <c r="B577" s="4">
        <v>1088</v>
      </c>
      <c r="C577" s="31">
        <v>5.8823529411764705E-2</v>
      </c>
      <c r="D577" s="31">
        <v>0.14889705882352941</v>
      </c>
      <c r="E577" s="31">
        <v>0.109375</v>
      </c>
      <c r="F577" s="31">
        <v>5.7904411764705885E-2</v>
      </c>
      <c r="G577" s="31">
        <v>8.3639705882352935E-2</v>
      </c>
      <c r="H577" s="31">
        <v>3.4926470588235295E-2</v>
      </c>
      <c r="I577" s="31">
        <v>3.4007352941176468E-2</v>
      </c>
      <c r="J577" s="31">
        <v>9.375E-2</v>
      </c>
      <c r="K577" s="31">
        <v>2.9411764705882353E-2</v>
      </c>
      <c r="L577" s="31">
        <v>4.1360294117647058E-2</v>
      </c>
      <c r="M577" s="31">
        <v>1.5625E-2</v>
      </c>
      <c r="N577" s="31">
        <v>1.9301470588235295E-2</v>
      </c>
      <c r="O577" s="31">
        <v>6.893382352941177E-2</v>
      </c>
    </row>
    <row r="578" spans="1:25" s="1" customFormat="1" x14ac:dyDescent="0.25">
      <c r="A578" s="6" t="s">
        <v>9</v>
      </c>
      <c r="B578" s="4">
        <v>830</v>
      </c>
      <c r="C578" s="31">
        <v>2.891566265060241E-2</v>
      </c>
      <c r="D578" s="31">
        <v>5.1807228915662654E-2</v>
      </c>
      <c r="E578" s="31">
        <v>6.9879518072289162E-2</v>
      </c>
      <c r="F578" s="31">
        <v>4.9397590361445781E-2</v>
      </c>
      <c r="G578" s="31">
        <v>5.1807228915662654E-2</v>
      </c>
      <c r="H578" s="31">
        <v>5.1807228915662654E-2</v>
      </c>
      <c r="I578" s="31">
        <v>4.0963855421686748E-2</v>
      </c>
      <c r="J578" s="31">
        <v>8.5542168674698799E-2</v>
      </c>
      <c r="K578" s="31">
        <v>6.1445783132530123E-2</v>
      </c>
      <c r="L578" s="31">
        <v>9.8795180722891562E-2</v>
      </c>
      <c r="M578" s="31">
        <v>3.8554216867469883E-2</v>
      </c>
      <c r="N578" s="31">
        <v>3.3734939759036145E-2</v>
      </c>
      <c r="O578" s="31">
        <v>6.6265060240963861E-2</v>
      </c>
    </row>
    <row r="579" spans="1:25" s="1" customFormat="1" x14ac:dyDescent="0.25">
      <c r="A579" s="6" t="s">
        <v>10</v>
      </c>
      <c r="B579" s="4">
        <v>590</v>
      </c>
      <c r="C579" s="31">
        <v>8.3050847457627114E-2</v>
      </c>
      <c r="D579" s="31">
        <v>0.13220338983050847</v>
      </c>
      <c r="E579" s="31">
        <v>9.4915254237288138E-2</v>
      </c>
      <c r="F579" s="31">
        <v>7.1186440677966104E-2</v>
      </c>
      <c r="G579" s="31">
        <v>8.1355932203389825E-2</v>
      </c>
      <c r="H579" s="31">
        <v>4.2372881355932202E-2</v>
      </c>
      <c r="I579" s="31">
        <v>2.8813559322033899E-2</v>
      </c>
      <c r="J579" s="31">
        <v>7.9661016949152536E-2</v>
      </c>
      <c r="K579" s="31">
        <v>3.7288135593220341E-2</v>
      </c>
      <c r="L579" s="31">
        <v>5.4237288135593219E-2</v>
      </c>
      <c r="M579" s="31">
        <v>1.6949152542372881E-2</v>
      </c>
      <c r="N579" s="31">
        <v>2.3728813559322035E-2</v>
      </c>
      <c r="O579" s="31">
        <v>4.576271186440678E-2</v>
      </c>
    </row>
    <row r="580" spans="1:25" s="1" customFormat="1" x14ac:dyDescent="0.25">
      <c r="A580" s="6" t="s">
        <v>11</v>
      </c>
      <c r="B580" s="4">
        <v>731</v>
      </c>
      <c r="C580" s="31">
        <v>2.8727770177838577E-2</v>
      </c>
      <c r="D580" s="31">
        <v>9.0287277701778385E-2</v>
      </c>
      <c r="E580" s="31">
        <v>0.10123119015047879</v>
      </c>
      <c r="F580" s="31">
        <v>5.0615595075239397E-2</v>
      </c>
      <c r="G580" s="31">
        <v>7.6607387140902872E-2</v>
      </c>
      <c r="H580" s="31">
        <v>4.1039671682626538E-2</v>
      </c>
      <c r="I580" s="31">
        <v>4.3775649794801641E-2</v>
      </c>
      <c r="J580" s="31">
        <v>8.0711354309165526E-2</v>
      </c>
      <c r="K580" s="31">
        <v>5.0615595075239397E-2</v>
      </c>
      <c r="L580" s="31">
        <v>7.6607387140902872E-2</v>
      </c>
      <c r="M580" s="31">
        <v>2.0519835841313269E-2</v>
      </c>
      <c r="N580" s="31">
        <v>1.7783857729138167E-2</v>
      </c>
      <c r="O580" s="31">
        <v>7.523939808481532E-2</v>
      </c>
    </row>
    <row r="581" spans="1:25" s="1" customFormat="1" x14ac:dyDescent="0.25">
      <c r="A581" s="6" t="s">
        <v>12</v>
      </c>
      <c r="B581" s="4">
        <v>230</v>
      </c>
      <c r="C581" s="31">
        <v>3.0434782608695653E-2</v>
      </c>
      <c r="D581" s="31">
        <v>0.10434782608695652</v>
      </c>
      <c r="E581" s="31">
        <v>7.8260869565217397E-2</v>
      </c>
      <c r="F581" s="31">
        <v>5.2173913043478258E-2</v>
      </c>
      <c r="G581" s="31">
        <v>5.6521739130434782E-2</v>
      </c>
      <c r="H581" s="31">
        <v>3.9130434782608699E-2</v>
      </c>
      <c r="I581" s="31">
        <v>3.4782608695652174E-2</v>
      </c>
      <c r="J581" s="31">
        <v>0.12173913043478261</v>
      </c>
      <c r="K581" s="31">
        <v>4.3478260869565216E-2</v>
      </c>
      <c r="L581" s="31">
        <v>5.6521739130434782E-2</v>
      </c>
      <c r="M581" s="31">
        <v>2.1739130434782608E-2</v>
      </c>
      <c r="N581" s="31">
        <v>2.1739130434782608E-2</v>
      </c>
      <c r="O581" s="31">
        <v>8.2608695652173908E-2</v>
      </c>
    </row>
    <row r="582" spans="1:25" s="1" customFormat="1" x14ac:dyDescent="0.25">
      <c r="A582" s="6" t="s">
        <v>13</v>
      </c>
      <c r="B582" s="4">
        <v>334</v>
      </c>
      <c r="C582" s="31">
        <v>2.9940119760479042E-2</v>
      </c>
      <c r="D582" s="31">
        <v>9.2814371257485026E-2</v>
      </c>
      <c r="E582" s="31">
        <v>8.0838323353293412E-2</v>
      </c>
      <c r="F582" s="31">
        <v>3.8922155688622756E-2</v>
      </c>
      <c r="G582" s="31">
        <v>4.4910179640718563E-2</v>
      </c>
      <c r="H582" s="31">
        <v>3.2934131736526949E-2</v>
      </c>
      <c r="I582" s="31">
        <v>3.5928143712574849E-2</v>
      </c>
      <c r="J582" s="31">
        <v>0.11077844311377245</v>
      </c>
      <c r="K582" s="31">
        <v>4.4910179640718563E-2</v>
      </c>
      <c r="L582" s="31">
        <v>7.4850299401197598E-2</v>
      </c>
      <c r="M582" s="31">
        <v>5.3892215568862277E-2</v>
      </c>
      <c r="N582" s="31">
        <v>4.790419161676647E-2</v>
      </c>
      <c r="O582" s="31">
        <v>8.3832335329341312E-2</v>
      </c>
    </row>
    <row r="583" spans="1:25" s="1" customFormat="1" x14ac:dyDescent="0.25">
      <c r="B583" s="7"/>
      <c r="C583" s="32"/>
      <c r="D583" s="32"/>
      <c r="E583" s="32"/>
      <c r="F583" s="32"/>
      <c r="G583" s="32"/>
      <c r="H583" s="32"/>
      <c r="I583" s="32"/>
      <c r="J583" s="32"/>
      <c r="K583" s="32"/>
      <c r="L583" s="32"/>
      <c r="M583" s="32"/>
      <c r="N583" s="32"/>
      <c r="O583" s="32"/>
      <c r="P583" s="32"/>
      <c r="Q583" s="32"/>
      <c r="R583" s="32"/>
      <c r="S583" s="32"/>
      <c r="T583" s="8"/>
      <c r="U583" s="8"/>
      <c r="V583" s="8"/>
      <c r="W583" s="8"/>
      <c r="X583" s="8"/>
      <c r="Y583" s="8"/>
    </row>
    <row r="584" spans="1:25" s="1" customFormat="1" x14ac:dyDescent="0.25">
      <c r="A584" s="2" t="s">
        <v>0</v>
      </c>
      <c r="B584" s="2" t="s">
        <v>1</v>
      </c>
      <c r="C584" s="10" t="s">
        <v>1008</v>
      </c>
      <c r="D584" s="10" t="s">
        <v>1009</v>
      </c>
      <c r="E584" s="10" t="s">
        <v>1010</v>
      </c>
      <c r="F584" s="10" t="s">
        <v>1011</v>
      </c>
      <c r="G584" s="2" t="s">
        <v>1012</v>
      </c>
      <c r="H584" s="2" t="s">
        <v>1013</v>
      </c>
      <c r="I584" s="2" t="s">
        <v>1014</v>
      </c>
      <c r="J584" s="2" t="s">
        <v>1015</v>
      </c>
      <c r="K584" s="2" t="s">
        <v>1016</v>
      </c>
      <c r="L584" s="2" t="s">
        <v>860</v>
      </c>
      <c r="M584" s="36"/>
      <c r="N584" s="36"/>
      <c r="O584" s="36"/>
      <c r="P584" s="36"/>
      <c r="Q584" s="36"/>
      <c r="R584" s="36"/>
      <c r="S584" s="36"/>
      <c r="T584" s="20"/>
      <c r="U584" s="20"/>
      <c r="V584" s="20"/>
      <c r="W584" s="20"/>
      <c r="X584" s="20"/>
      <c r="Y584" s="20"/>
    </row>
    <row r="585" spans="1:25" s="1" customFormat="1" x14ac:dyDescent="0.25">
      <c r="A585" s="3" t="s">
        <v>2</v>
      </c>
      <c r="B585" s="4">
        <v>1942</v>
      </c>
      <c r="C585" s="31">
        <v>1.8537590113285273E-2</v>
      </c>
      <c r="D585" s="31">
        <v>2.8836251287332648E-2</v>
      </c>
      <c r="E585" s="31">
        <v>1.2358393408856848E-2</v>
      </c>
      <c r="F585" s="31">
        <v>9.7837281153450046E-3</v>
      </c>
      <c r="G585" s="5">
        <v>2.2657054582904221E-2</v>
      </c>
      <c r="H585" s="5">
        <v>8.7538619979402685E-3</v>
      </c>
      <c r="I585" s="5">
        <v>8.7538619979402685E-3</v>
      </c>
      <c r="J585" s="5">
        <v>4.6343975283213183E-3</v>
      </c>
      <c r="K585" s="5">
        <v>5.6642636457260552E-3</v>
      </c>
      <c r="L585" s="5">
        <v>0.11483007209062822</v>
      </c>
      <c r="M585" s="36"/>
      <c r="N585" s="36"/>
      <c r="O585" s="36"/>
      <c r="P585" s="36"/>
      <c r="Q585" s="36"/>
      <c r="R585" s="36"/>
      <c r="S585" s="36"/>
      <c r="T585" s="20"/>
      <c r="U585" s="20"/>
      <c r="V585" s="20"/>
      <c r="W585" s="20"/>
      <c r="X585" s="20"/>
      <c r="Y585" s="20"/>
    </row>
    <row r="586" spans="1:25" s="1" customFormat="1" x14ac:dyDescent="0.25">
      <c r="A586" s="6" t="s">
        <v>3</v>
      </c>
      <c r="B586" s="4">
        <v>700</v>
      </c>
      <c r="C586" s="31">
        <v>0.02</v>
      </c>
      <c r="D586" s="31">
        <v>0.03</v>
      </c>
      <c r="E586" s="31">
        <v>1.4285714285714285E-2</v>
      </c>
      <c r="F586" s="31">
        <v>1.1428571428571429E-2</v>
      </c>
      <c r="G586" s="5">
        <v>0.02</v>
      </c>
      <c r="H586" s="5">
        <v>1.1428571428571429E-2</v>
      </c>
      <c r="I586" s="5">
        <v>0.01</v>
      </c>
      <c r="J586" s="5">
        <v>4.2857142857142859E-3</v>
      </c>
      <c r="K586" s="5">
        <v>1.4285714285714286E-3</v>
      </c>
      <c r="L586" s="5">
        <v>0.11714285714285715</v>
      </c>
      <c r="M586" s="36"/>
      <c r="N586" s="36"/>
      <c r="O586" s="36"/>
      <c r="P586" s="36"/>
      <c r="Q586" s="36"/>
      <c r="R586" s="36"/>
      <c r="S586" s="36"/>
      <c r="T586" s="20"/>
      <c r="U586" s="20"/>
      <c r="V586" s="20"/>
      <c r="W586" s="20"/>
      <c r="X586" s="20"/>
      <c r="Y586" s="20"/>
    </row>
    <row r="587" spans="1:25" s="1" customFormat="1" x14ac:dyDescent="0.25">
      <c r="A587" s="6" t="s">
        <v>4</v>
      </c>
      <c r="B587" s="4">
        <v>327</v>
      </c>
      <c r="C587" s="31">
        <v>2.7522935779816515E-2</v>
      </c>
      <c r="D587" s="31">
        <v>3.0581039755351681E-2</v>
      </c>
      <c r="E587" s="31">
        <v>6.1162079510703364E-3</v>
      </c>
      <c r="F587" s="31">
        <v>6.1162079510703364E-3</v>
      </c>
      <c r="G587" s="5">
        <v>3.0581039755351681E-2</v>
      </c>
      <c r="H587" s="5">
        <v>6.1162079510703364E-3</v>
      </c>
      <c r="I587" s="5">
        <v>6.1162079510703364E-3</v>
      </c>
      <c r="J587" s="5">
        <v>3.0581039755351682E-3</v>
      </c>
      <c r="K587" s="5">
        <v>1.5290519877675841E-2</v>
      </c>
      <c r="L587" s="5">
        <v>0.11926605504587157</v>
      </c>
      <c r="M587" s="36"/>
      <c r="N587" s="36"/>
      <c r="O587" s="36"/>
      <c r="P587" s="36"/>
      <c r="Q587" s="36"/>
      <c r="R587" s="36"/>
      <c r="S587" s="36"/>
      <c r="T587" s="20"/>
      <c r="U587" s="20"/>
      <c r="V587" s="20"/>
      <c r="W587" s="20"/>
      <c r="X587" s="20"/>
      <c r="Y587" s="20"/>
    </row>
    <row r="588" spans="1:25" s="1" customFormat="1" x14ac:dyDescent="0.25">
      <c r="A588" s="6" t="s">
        <v>5</v>
      </c>
      <c r="B588" s="4">
        <v>400</v>
      </c>
      <c r="C588" s="31">
        <v>0.02</v>
      </c>
      <c r="D588" s="31">
        <v>0.03</v>
      </c>
      <c r="E588" s="31">
        <v>7.4999999999999997E-3</v>
      </c>
      <c r="F588" s="31">
        <v>0.01</v>
      </c>
      <c r="G588" s="5">
        <v>1.7500000000000002E-2</v>
      </c>
      <c r="H588" s="5">
        <v>1.2500000000000001E-2</v>
      </c>
      <c r="I588" s="5">
        <v>2.5000000000000001E-3</v>
      </c>
      <c r="J588" s="5">
        <v>2.5000000000000001E-3</v>
      </c>
      <c r="K588" s="5">
        <v>2.5000000000000001E-3</v>
      </c>
      <c r="L588" s="5">
        <v>0.11749999999999999</v>
      </c>
      <c r="M588" s="36"/>
      <c r="N588" s="36"/>
      <c r="O588" s="36"/>
      <c r="P588" s="36"/>
      <c r="Q588" s="36"/>
      <c r="R588" s="36"/>
      <c r="S588" s="36"/>
      <c r="T588" s="20"/>
      <c r="U588" s="20"/>
      <c r="V588" s="20"/>
      <c r="W588" s="20"/>
      <c r="X588" s="20"/>
      <c r="Y588" s="20"/>
    </row>
    <row r="589" spans="1:25" s="1" customFormat="1" x14ac:dyDescent="0.25">
      <c r="A589" s="6" t="s">
        <v>6</v>
      </c>
      <c r="B589" s="4">
        <v>205</v>
      </c>
      <c r="C589" s="31">
        <v>4.8780487804878049E-3</v>
      </c>
      <c r="D589" s="31">
        <v>2.4390243902439025E-2</v>
      </c>
      <c r="E589" s="31">
        <v>4.8780487804878049E-3</v>
      </c>
      <c r="F589" s="31">
        <v>9.7560975609756097E-3</v>
      </c>
      <c r="G589" s="5">
        <v>1.9512195121951219E-2</v>
      </c>
      <c r="H589" s="5">
        <v>9.7560975609756097E-3</v>
      </c>
      <c r="I589" s="5">
        <v>1.9512195121951219E-2</v>
      </c>
      <c r="J589" s="5">
        <v>9.7560975609756097E-3</v>
      </c>
      <c r="K589" s="5">
        <v>9.7560975609756097E-3</v>
      </c>
      <c r="L589" s="5">
        <v>8.2926829268292687E-2</v>
      </c>
      <c r="M589" s="36"/>
      <c r="N589" s="36"/>
      <c r="O589" s="36"/>
      <c r="P589" s="36"/>
      <c r="Q589" s="36"/>
      <c r="R589" s="36"/>
      <c r="S589" s="36"/>
      <c r="T589" s="20"/>
      <c r="U589" s="20"/>
      <c r="V589" s="20"/>
      <c r="W589" s="20"/>
      <c r="X589" s="20"/>
      <c r="Y589" s="20"/>
    </row>
    <row r="590" spans="1:25" s="1" customFormat="1" x14ac:dyDescent="0.25">
      <c r="A590" s="6" t="s">
        <v>7</v>
      </c>
      <c r="B590" s="4">
        <v>310</v>
      </c>
      <c r="C590" s="31">
        <v>1.2903225806451613E-2</v>
      </c>
      <c r="D590" s="31">
        <v>2.5806451612903226E-2</v>
      </c>
      <c r="E590" s="31">
        <v>2.5806451612903226E-2</v>
      </c>
      <c r="F590" s="31">
        <v>9.6774193548387101E-3</v>
      </c>
      <c r="G590" s="5">
        <v>2.903225806451613E-2</v>
      </c>
      <c r="H590" s="5">
        <v>0</v>
      </c>
      <c r="I590" s="5">
        <v>9.6774193548387101E-3</v>
      </c>
      <c r="J590" s="5">
        <v>6.4516129032258064E-3</v>
      </c>
      <c r="K590" s="5">
        <v>6.4516129032258064E-3</v>
      </c>
      <c r="L590" s="5">
        <v>0.12258064516129032</v>
      </c>
      <c r="M590" s="36"/>
      <c r="N590" s="36"/>
      <c r="O590" s="36"/>
      <c r="P590" s="36"/>
      <c r="Q590" s="36"/>
      <c r="R590" s="36"/>
      <c r="S590" s="36"/>
      <c r="T590" s="20"/>
      <c r="U590" s="20"/>
      <c r="V590" s="20"/>
      <c r="W590" s="20"/>
      <c r="X590" s="20"/>
      <c r="Y590" s="20"/>
    </row>
    <row r="591" spans="1:25" s="1" customFormat="1" x14ac:dyDescent="0.25">
      <c r="A591" s="6" t="s">
        <v>8</v>
      </c>
      <c r="B591" s="4">
        <v>1088</v>
      </c>
      <c r="C591" s="31">
        <v>1.8382352941176471E-2</v>
      </c>
      <c r="D591" s="31">
        <v>2.2058823529411766E-2</v>
      </c>
      <c r="E591" s="31">
        <v>9.1911764705882356E-3</v>
      </c>
      <c r="F591" s="31">
        <v>9.1911764705882356E-3</v>
      </c>
      <c r="G591" s="5">
        <v>1.6544117647058824E-2</v>
      </c>
      <c r="H591" s="5">
        <v>8.2720588235294119E-3</v>
      </c>
      <c r="I591" s="5">
        <v>7.3529411764705881E-3</v>
      </c>
      <c r="J591" s="5">
        <v>4.5955882352941178E-3</v>
      </c>
      <c r="K591" s="5">
        <v>5.5147058823529415E-3</v>
      </c>
      <c r="L591" s="5">
        <v>0.10294117647058823</v>
      </c>
      <c r="M591" s="36"/>
      <c r="N591" s="36"/>
      <c r="O591" s="36"/>
      <c r="P591" s="36"/>
      <c r="Q591" s="36"/>
      <c r="R591" s="36"/>
      <c r="S591" s="36"/>
      <c r="T591" s="20"/>
      <c r="U591" s="20"/>
      <c r="V591" s="20"/>
      <c r="W591" s="20"/>
      <c r="X591" s="20"/>
      <c r="Y591" s="20"/>
    </row>
    <row r="592" spans="1:25" s="1" customFormat="1" x14ac:dyDescent="0.25">
      <c r="A592" s="6" t="s">
        <v>9</v>
      </c>
      <c r="B592" s="4">
        <v>830</v>
      </c>
      <c r="C592" s="31">
        <v>1.9277108433734941E-2</v>
      </c>
      <c r="D592" s="31">
        <v>3.8554216867469883E-2</v>
      </c>
      <c r="E592" s="31">
        <v>1.566265060240964E-2</v>
      </c>
      <c r="F592" s="31">
        <v>1.0843373493975903E-2</v>
      </c>
      <c r="G592" s="5">
        <v>3.1325301204819279E-2</v>
      </c>
      <c r="H592" s="5">
        <v>8.4337349397590362E-3</v>
      </c>
      <c r="I592" s="5">
        <v>1.0843373493975903E-2</v>
      </c>
      <c r="J592" s="5">
        <v>3.6144578313253013E-3</v>
      </c>
      <c r="K592" s="5">
        <v>6.024096385542169E-3</v>
      </c>
      <c r="L592" s="5">
        <v>0.12650602409638553</v>
      </c>
      <c r="M592" s="36"/>
      <c r="N592" s="36"/>
      <c r="O592" s="36"/>
      <c r="P592" s="36"/>
      <c r="Q592" s="36"/>
      <c r="R592" s="36"/>
      <c r="S592" s="36"/>
      <c r="T592" s="20"/>
      <c r="U592" s="20"/>
      <c r="V592" s="20"/>
      <c r="W592" s="20"/>
      <c r="X592" s="20"/>
      <c r="Y592" s="20"/>
    </row>
    <row r="593" spans="1:25" s="1" customFormat="1" x14ac:dyDescent="0.25">
      <c r="A593" s="6" t="s">
        <v>10</v>
      </c>
      <c r="B593" s="4">
        <v>590</v>
      </c>
      <c r="C593" s="31">
        <v>1.0169491525423728E-2</v>
      </c>
      <c r="D593" s="31">
        <v>2.5423728813559324E-2</v>
      </c>
      <c r="E593" s="31">
        <v>8.4745762711864406E-3</v>
      </c>
      <c r="F593" s="31">
        <v>6.7796610169491523E-3</v>
      </c>
      <c r="G593" s="5">
        <v>1.3559322033898305E-2</v>
      </c>
      <c r="H593" s="5">
        <v>6.7796610169491523E-3</v>
      </c>
      <c r="I593" s="5">
        <v>5.084745762711864E-3</v>
      </c>
      <c r="J593" s="5">
        <v>5.084745762711864E-3</v>
      </c>
      <c r="K593" s="5">
        <v>5.084745762711864E-3</v>
      </c>
      <c r="L593" s="5">
        <v>0.12203389830508475</v>
      </c>
      <c r="M593" s="36"/>
      <c r="N593" s="36"/>
      <c r="O593" s="36"/>
      <c r="P593" s="36"/>
      <c r="Q593" s="36"/>
      <c r="R593" s="36"/>
      <c r="S593" s="36"/>
      <c r="T593" s="20"/>
      <c r="U593" s="20"/>
      <c r="V593" s="20"/>
      <c r="W593" s="20"/>
      <c r="X593" s="20"/>
      <c r="Y593" s="20"/>
    </row>
    <row r="594" spans="1:25" s="1" customFormat="1" x14ac:dyDescent="0.25">
      <c r="A594" s="6" t="s">
        <v>11</v>
      </c>
      <c r="B594" s="4">
        <v>731</v>
      </c>
      <c r="C594" s="31">
        <v>1.3679890560875513E-2</v>
      </c>
      <c r="D594" s="31">
        <v>2.4623803009575923E-2</v>
      </c>
      <c r="E594" s="31">
        <v>1.5047879616963064E-2</v>
      </c>
      <c r="F594" s="31">
        <v>8.2079343365253077E-3</v>
      </c>
      <c r="G594" s="5">
        <v>2.7359781121751026E-2</v>
      </c>
      <c r="H594" s="5">
        <v>9.575923392612859E-3</v>
      </c>
      <c r="I594" s="5">
        <v>1.2311901504787962E-2</v>
      </c>
      <c r="J594" s="5">
        <v>4.1039671682626538E-3</v>
      </c>
      <c r="K594" s="5">
        <v>6.8399452804377564E-3</v>
      </c>
      <c r="L594" s="5">
        <v>0.12448700410396717</v>
      </c>
      <c r="M594" s="36"/>
      <c r="N594" s="36"/>
      <c r="O594" s="36"/>
      <c r="P594" s="36"/>
      <c r="Q594" s="36"/>
      <c r="R594" s="36"/>
      <c r="S594" s="36"/>
      <c r="T594" s="20"/>
      <c r="U594" s="20"/>
      <c r="V594" s="20"/>
      <c r="W594" s="20"/>
      <c r="X594" s="20"/>
      <c r="Y594" s="20"/>
    </row>
    <row r="595" spans="1:25" s="1" customFormat="1" x14ac:dyDescent="0.25">
      <c r="A595" s="6" t="s">
        <v>12</v>
      </c>
      <c r="B595" s="4">
        <v>230</v>
      </c>
      <c r="C595" s="31">
        <v>3.4782608695652174E-2</v>
      </c>
      <c r="D595" s="31">
        <v>3.0434782608695653E-2</v>
      </c>
      <c r="E595" s="31">
        <v>8.6956521739130436E-3</v>
      </c>
      <c r="F595" s="31">
        <v>2.1739130434782608E-2</v>
      </c>
      <c r="G595" s="5">
        <v>3.0434782608695653E-2</v>
      </c>
      <c r="H595" s="5">
        <v>1.7391304347826087E-2</v>
      </c>
      <c r="I595" s="5">
        <v>8.6956521739130436E-3</v>
      </c>
      <c r="J595" s="5">
        <v>8.6956521739130436E-3</v>
      </c>
      <c r="K595" s="5">
        <v>8.6956521739130436E-3</v>
      </c>
      <c r="L595" s="5">
        <v>8.6956521739130432E-2</v>
      </c>
      <c r="M595" s="36"/>
      <c r="N595" s="36"/>
      <c r="O595" s="36"/>
      <c r="P595" s="36"/>
      <c r="Q595" s="36"/>
      <c r="R595" s="36"/>
      <c r="S595" s="36"/>
      <c r="T595" s="20"/>
      <c r="U595" s="20"/>
      <c r="V595" s="20"/>
      <c r="W595" s="20"/>
      <c r="X595" s="20"/>
      <c r="Y595" s="20"/>
    </row>
    <row r="596" spans="1:25" s="1" customFormat="1" x14ac:dyDescent="0.25">
      <c r="A596" s="6" t="s">
        <v>13</v>
      </c>
      <c r="B596" s="4">
        <v>334</v>
      </c>
      <c r="C596" s="31">
        <v>2.9940119760479042E-2</v>
      </c>
      <c r="D596" s="31">
        <v>4.4910179640718563E-2</v>
      </c>
      <c r="E596" s="31">
        <v>1.1976047904191617E-2</v>
      </c>
      <c r="F596" s="31">
        <v>8.9820359281437123E-3</v>
      </c>
      <c r="G596" s="5">
        <v>1.7964071856287425E-2</v>
      </c>
      <c r="H596" s="5">
        <v>5.9880239520958087E-3</v>
      </c>
      <c r="I596" s="5">
        <v>8.9820359281437123E-3</v>
      </c>
      <c r="J596" s="5">
        <v>2.9940119760479044E-3</v>
      </c>
      <c r="K596" s="5">
        <v>2.9940119760479044E-3</v>
      </c>
      <c r="L596" s="5">
        <v>9.2814371257485026E-2</v>
      </c>
      <c r="M596" s="36"/>
      <c r="N596" s="36"/>
      <c r="O596" s="36"/>
      <c r="P596" s="36"/>
      <c r="Q596" s="36"/>
      <c r="R596" s="36"/>
      <c r="S596" s="36"/>
      <c r="T596" s="20"/>
      <c r="U596" s="20"/>
      <c r="V596" s="20"/>
      <c r="W596" s="20"/>
      <c r="X596" s="20"/>
      <c r="Y596" s="20"/>
    </row>
    <row r="597" spans="1:25" s="1" customFormat="1" x14ac:dyDescent="0.25">
      <c r="C597" s="22"/>
      <c r="D597" s="22"/>
      <c r="E597" s="22"/>
      <c r="F597" s="22"/>
      <c r="G597" s="22"/>
      <c r="H597" s="22"/>
      <c r="I597" s="22"/>
      <c r="J597" s="22"/>
      <c r="K597" s="22"/>
      <c r="L597" s="22"/>
      <c r="M597" s="22"/>
      <c r="N597" s="22"/>
      <c r="O597" s="22"/>
      <c r="P597" s="22"/>
      <c r="Q597" s="22"/>
      <c r="R597" s="22"/>
      <c r="S597" s="22"/>
    </row>
    <row r="598" spans="1:25" s="1" customFormat="1" x14ac:dyDescent="0.25">
      <c r="C598" s="22"/>
      <c r="D598" s="22"/>
      <c r="E598" s="22"/>
      <c r="F598" s="22"/>
      <c r="G598" s="22"/>
      <c r="H598" s="22"/>
      <c r="I598" s="22"/>
      <c r="J598" s="22"/>
      <c r="K598" s="22"/>
      <c r="L598" s="22"/>
      <c r="M598" s="22"/>
      <c r="N598" s="22"/>
      <c r="O598" s="22"/>
      <c r="P598" s="22"/>
      <c r="Q598" s="22"/>
      <c r="R598" s="22"/>
      <c r="S598" s="22"/>
    </row>
    <row r="599" spans="1:25" s="1" customFormat="1" x14ac:dyDescent="0.25">
      <c r="A599" s="1" t="s">
        <v>1017</v>
      </c>
      <c r="C599" s="22"/>
      <c r="D599" s="22"/>
      <c r="E599" s="22"/>
      <c r="F599" s="22"/>
      <c r="G599" s="22"/>
      <c r="H599" s="22"/>
      <c r="I599" s="22"/>
      <c r="J599" s="22"/>
      <c r="K599" s="22"/>
      <c r="L599" s="22"/>
      <c r="M599" s="22"/>
      <c r="N599" s="22"/>
      <c r="O599" s="22"/>
      <c r="P599" s="22"/>
      <c r="Q599" s="22"/>
      <c r="R599" s="22"/>
      <c r="S599" s="22"/>
    </row>
    <row r="600" spans="1:25" s="1" customFormat="1" x14ac:dyDescent="0.25">
      <c r="C600" s="22"/>
      <c r="D600" s="22"/>
      <c r="E600" s="22"/>
      <c r="F600" s="22"/>
      <c r="G600" s="22"/>
      <c r="H600" s="22"/>
      <c r="I600" s="22"/>
      <c r="J600" s="22"/>
      <c r="K600" s="22"/>
      <c r="L600" s="22"/>
      <c r="M600" s="22"/>
      <c r="N600" s="22"/>
      <c r="O600" s="22"/>
      <c r="P600" s="22"/>
      <c r="Q600" s="22"/>
      <c r="R600" s="22"/>
      <c r="S600" s="22"/>
    </row>
    <row r="601" spans="1:25" s="1" customFormat="1" ht="30" x14ac:dyDescent="0.25">
      <c r="A601" s="2" t="s">
        <v>0</v>
      </c>
      <c r="B601" s="2" t="s">
        <v>1</v>
      </c>
      <c r="C601" s="10" t="s">
        <v>256</v>
      </c>
      <c r="D601" s="10" t="s">
        <v>1018</v>
      </c>
      <c r="E601" s="10" t="s">
        <v>1019</v>
      </c>
      <c r="F601" s="10" t="s">
        <v>417</v>
      </c>
      <c r="G601" s="30"/>
      <c r="H601" s="30"/>
      <c r="I601" s="30"/>
      <c r="J601" s="30"/>
      <c r="K601" s="30"/>
      <c r="L601" s="30"/>
      <c r="M601" s="30"/>
      <c r="N601" s="30"/>
      <c r="O601" s="30"/>
      <c r="P601" s="30"/>
      <c r="Q601" s="30"/>
      <c r="R601" s="30"/>
      <c r="S601" s="30"/>
      <c r="T601" s="9"/>
      <c r="U601" s="9"/>
      <c r="V601" s="9"/>
      <c r="W601" s="9"/>
      <c r="X601" s="9"/>
      <c r="Y601" s="9"/>
    </row>
    <row r="602" spans="1:25" s="1" customFormat="1" x14ac:dyDescent="0.25">
      <c r="A602" s="3" t="s">
        <v>2</v>
      </c>
      <c r="B602" s="4">
        <v>1266</v>
      </c>
      <c r="C602" s="31">
        <v>2.2116903633491312E-2</v>
      </c>
      <c r="D602" s="31">
        <v>0.40442338072669826</v>
      </c>
      <c r="E602" s="31">
        <v>0.40679304897314378</v>
      </c>
      <c r="F602" s="31">
        <v>0.16666666666666666</v>
      </c>
      <c r="G602" s="32"/>
      <c r="H602" s="32"/>
      <c r="I602" s="32"/>
      <c r="J602" s="32"/>
      <c r="K602" s="32"/>
      <c r="L602" s="32"/>
      <c r="M602" s="32"/>
      <c r="N602" s="32"/>
      <c r="O602" s="32"/>
      <c r="P602" s="32"/>
      <c r="Q602" s="32"/>
      <c r="R602" s="32"/>
      <c r="S602" s="32"/>
      <c r="T602" s="8"/>
      <c r="U602" s="8"/>
      <c r="V602" s="8"/>
      <c r="W602" s="8"/>
      <c r="X602" s="8"/>
      <c r="Y602" s="8"/>
    </row>
    <row r="603" spans="1:25" s="1" customFormat="1" x14ac:dyDescent="0.25">
      <c r="A603" s="6" t="s">
        <v>3</v>
      </c>
      <c r="B603" s="4">
        <v>460</v>
      </c>
      <c r="C603" s="31">
        <v>1.7391304347826087E-2</v>
      </c>
      <c r="D603" s="31">
        <v>0.39565217391304347</v>
      </c>
      <c r="E603" s="31">
        <v>0.42173913043478262</v>
      </c>
      <c r="F603" s="31">
        <v>0.16521739130434782</v>
      </c>
      <c r="G603" s="32"/>
      <c r="H603" s="32"/>
      <c r="I603" s="32"/>
      <c r="J603" s="32"/>
      <c r="K603" s="32"/>
      <c r="L603" s="32"/>
      <c r="M603" s="32"/>
      <c r="N603" s="32"/>
      <c r="O603" s="32"/>
      <c r="P603" s="32"/>
      <c r="Q603" s="32"/>
      <c r="R603" s="32"/>
      <c r="S603" s="32"/>
      <c r="T603" s="8"/>
      <c r="U603" s="8"/>
      <c r="V603" s="8"/>
      <c r="W603" s="8"/>
      <c r="X603" s="8"/>
      <c r="Y603" s="8"/>
    </row>
    <row r="604" spans="1:25" s="1" customFormat="1" x14ac:dyDescent="0.25">
      <c r="A604" s="6" t="s">
        <v>4</v>
      </c>
      <c r="B604" s="4">
        <v>221</v>
      </c>
      <c r="C604" s="31">
        <v>3.1674208144796379E-2</v>
      </c>
      <c r="D604" s="31">
        <v>0.38461538461538464</v>
      </c>
      <c r="E604" s="31">
        <v>0.38009049773755654</v>
      </c>
      <c r="F604" s="31">
        <v>0.20361990950226244</v>
      </c>
      <c r="G604" s="32"/>
      <c r="H604" s="32"/>
      <c r="I604" s="32"/>
      <c r="J604" s="32"/>
      <c r="K604" s="32"/>
      <c r="L604" s="32"/>
      <c r="M604" s="32"/>
      <c r="N604" s="32"/>
      <c r="O604" s="32"/>
      <c r="P604" s="32"/>
      <c r="Q604" s="32"/>
      <c r="R604" s="32"/>
      <c r="S604" s="32"/>
      <c r="T604" s="8"/>
      <c r="U604" s="8"/>
      <c r="V604" s="8"/>
      <c r="W604" s="8"/>
      <c r="X604" s="8"/>
      <c r="Y604" s="8"/>
    </row>
    <row r="605" spans="1:25" s="1" customFormat="1" x14ac:dyDescent="0.25">
      <c r="A605" s="6" t="s">
        <v>5</v>
      </c>
      <c r="B605" s="4">
        <v>244</v>
      </c>
      <c r="C605" s="31">
        <v>2.4590163934426229E-2</v>
      </c>
      <c r="D605" s="31">
        <v>0.42213114754098363</v>
      </c>
      <c r="E605" s="31">
        <v>0.40163934426229508</v>
      </c>
      <c r="F605" s="31">
        <v>0.15163934426229508</v>
      </c>
      <c r="G605" s="32"/>
      <c r="H605" s="32"/>
      <c r="I605" s="32"/>
      <c r="J605" s="32"/>
      <c r="K605" s="32"/>
      <c r="L605" s="32"/>
      <c r="M605" s="32"/>
      <c r="N605" s="32"/>
      <c r="O605" s="32"/>
      <c r="P605" s="32"/>
      <c r="Q605" s="32"/>
      <c r="R605" s="32"/>
      <c r="S605" s="32"/>
      <c r="T605" s="8"/>
      <c r="U605" s="8"/>
      <c r="V605" s="8"/>
      <c r="W605" s="8"/>
      <c r="X605" s="8"/>
      <c r="Y605" s="8"/>
    </row>
    <row r="606" spans="1:25" s="1" customFormat="1" x14ac:dyDescent="0.25">
      <c r="A606" s="6" t="s">
        <v>6</v>
      </c>
      <c r="B606" s="4">
        <v>147</v>
      </c>
      <c r="C606" s="31">
        <v>3.4013605442176874E-2</v>
      </c>
      <c r="D606" s="31">
        <v>0.37414965986394561</v>
      </c>
      <c r="E606" s="31">
        <v>0.39455782312925169</v>
      </c>
      <c r="F606" s="31">
        <v>0.19727891156462585</v>
      </c>
      <c r="G606" s="32"/>
      <c r="H606" s="32"/>
      <c r="I606" s="32"/>
      <c r="J606" s="32"/>
      <c r="K606" s="32"/>
      <c r="L606" s="32"/>
      <c r="M606" s="32"/>
      <c r="N606" s="32"/>
      <c r="O606" s="32"/>
      <c r="P606" s="32"/>
      <c r="Q606" s="32"/>
      <c r="R606" s="32"/>
      <c r="S606" s="32"/>
      <c r="T606" s="8"/>
      <c r="U606" s="8"/>
      <c r="V606" s="8"/>
      <c r="W606" s="8"/>
      <c r="X606" s="8"/>
      <c r="Y606" s="8"/>
    </row>
    <row r="607" spans="1:25" s="1" customFormat="1" x14ac:dyDescent="0.25">
      <c r="A607" s="6" t="s">
        <v>7</v>
      </c>
      <c r="B607" s="4">
        <v>194</v>
      </c>
      <c r="C607" s="31">
        <v>1.0309278350515464E-2</v>
      </c>
      <c r="D607" s="31">
        <v>0.4484536082474227</v>
      </c>
      <c r="E607" s="31">
        <v>0.4175257731958763</v>
      </c>
      <c r="F607" s="31">
        <v>0.12371134020618557</v>
      </c>
      <c r="G607" s="32"/>
      <c r="H607" s="32"/>
      <c r="I607" s="32"/>
      <c r="J607" s="32"/>
      <c r="K607" s="32"/>
      <c r="L607" s="32"/>
      <c r="M607" s="32"/>
      <c r="N607" s="32"/>
      <c r="O607" s="32"/>
      <c r="P607" s="32"/>
      <c r="Q607" s="32"/>
      <c r="R607" s="32"/>
      <c r="S607" s="32"/>
      <c r="T607" s="8"/>
      <c r="U607" s="8"/>
      <c r="V607" s="8"/>
      <c r="W607" s="8"/>
      <c r="X607" s="8"/>
      <c r="Y607" s="8"/>
    </row>
    <row r="608" spans="1:25" s="1" customFormat="1" x14ac:dyDescent="0.25">
      <c r="A608" s="6" t="s">
        <v>8</v>
      </c>
      <c r="B608" s="4">
        <v>759</v>
      </c>
      <c r="C608" s="31">
        <v>2.3715415019762844E-2</v>
      </c>
      <c r="D608" s="31">
        <v>0.41238471673254284</v>
      </c>
      <c r="E608" s="31">
        <v>0.37944664031620551</v>
      </c>
      <c r="F608" s="31">
        <v>0.1844532279314888</v>
      </c>
      <c r="G608" s="32"/>
      <c r="H608" s="32"/>
      <c r="I608" s="32"/>
      <c r="J608" s="32"/>
      <c r="K608" s="32"/>
      <c r="L608" s="32"/>
      <c r="M608" s="32"/>
      <c r="N608" s="32"/>
      <c r="O608" s="32"/>
      <c r="P608" s="32"/>
      <c r="Q608" s="32"/>
      <c r="R608" s="32"/>
      <c r="S608" s="32"/>
      <c r="T608" s="8"/>
      <c r="U608" s="8"/>
      <c r="V608" s="8"/>
      <c r="W608" s="8"/>
      <c r="X608" s="8"/>
      <c r="Y608" s="8"/>
    </row>
    <row r="609" spans="1:25" s="1" customFormat="1" x14ac:dyDescent="0.25">
      <c r="A609" s="6" t="s">
        <v>9</v>
      </c>
      <c r="B609" s="4">
        <v>498</v>
      </c>
      <c r="C609" s="31">
        <v>2.0080321285140562E-2</v>
      </c>
      <c r="D609" s="31">
        <v>0.39759036144578314</v>
      </c>
      <c r="E609" s="31">
        <v>0.44779116465863456</v>
      </c>
      <c r="F609" s="31">
        <v>0.13453815261044177</v>
      </c>
      <c r="G609" s="32"/>
      <c r="H609" s="32"/>
      <c r="I609" s="32"/>
      <c r="J609" s="32"/>
      <c r="K609" s="32"/>
      <c r="L609" s="32"/>
      <c r="M609" s="32"/>
      <c r="N609" s="32"/>
      <c r="O609" s="32"/>
      <c r="P609" s="32"/>
      <c r="Q609" s="32"/>
      <c r="R609" s="32"/>
      <c r="S609" s="32"/>
      <c r="T609" s="8"/>
      <c r="U609" s="8"/>
      <c r="V609" s="8"/>
      <c r="W609" s="8"/>
      <c r="X609" s="8"/>
      <c r="Y609" s="8"/>
    </row>
    <row r="610" spans="1:25" s="1" customFormat="1" x14ac:dyDescent="0.25">
      <c r="A610" s="6" t="s">
        <v>10</v>
      </c>
      <c r="B610" s="4">
        <v>302</v>
      </c>
      <c r="C610" s="31">
        <v>1.3245033112582781E-2</v>
      </c>
      <c r="D610" s="31">
        <v>0.42052980132450329</v>
      </c>
      <c r="E610" s="31">
        <v>0.42715231788079472</v>
      </c>
      <c r="F610" s="31">
        <v>0.13907284768211919</v>
      </c>
      <c r="G610" s="32"/>
      <c r="H610" s="32"/>
      <c r="I610" s="32"/>
      <c r="J610" s="32"/>
      <c r="K610" s="32"/>
      <c r="L610" s="32"/>
      <c r="M610" s="32"/>
      <c r="N610" s="32"/>
      <c r="O610" s="32"/>
      <c r="P610" s="32"/>
      <c r="Q610" s="32"/>
      <c r="R610" s="32"/>
      <c r="S610" s="32"/>
      <c r="T610" s="8"/>
      <c r="U610" s="8"/>
      <c r="V610" s="8"/>
      <c r="W610" s="8"/>
      <c r="X610" s="8"/>
      <c r="Y610" s="8"/>
    </row>
    <row r="611" spans="1:25" s="1" customFormat="1" x14ac:dyDescent="0.25">
      <c r="A611" s="6" t="s">
        <v>11</v>
      </c>
      <c r="B611" s="4">
        <v>497</v>
      </c>
      <c r="C611" s="31">
        <v>2.2132796780684104E-2</v>
      </c>
      <c r="D611" s="31">
        <v>0.38229376257545272</v>
      </c>
      <c r="E611" s="31">
        <v>0.41247484909456739</v>
      </c>
      <c r="F611" s="31">
        <v>0.18309859154929578</v>
      </c>
      <c r="G611" s="32"/>
      <c r="H611" s="32"/>
      <c r="I611" s="32"/>
      <c r="J611" s="32"/>
      <c r="K611" s="32"/>
      <c r="L611" s="32"/>
      <c r="M611" s="32"/>
      <c r="N611" s="32"/>
      <c r="O611" s="32"/>
      <c r="P611" s="32"/>
      <c r="Q611" s="32"/>
      <c r="R611" s="32"/>
      <c r="S611" s="32"/>
      <c r="T611" s="8"/>
      <c r="U611" s="8"/>
      <c r="V611" s="8"/>
      <c r="W611" s="8"/>
      <c r="X611" s="8"/>
      <c r="Y611" s="8"/>
    </row>
    <row r="612" spans="1:25" s="1" customFormat="1" x14ac:dyDescent="0.25">
      <c r="A612" s="6" t="s">
        <v>12</v>
      </c>
      <c r="B612" s="4">
        <v>168</v>
      </c>
      <c r="C612" s="31">
        <v>4.7619047619047616E-2</v>
      </c>
      <c r="D612" s="31">
        <v>0.39285714285714285</v>
      </c>
      <c r="E612" s="31">
        <v>0.39285714285714285</v>
      </c>
      <c r="F612" s="31">
        <v>0.16666666666666666</v>
      </c>
      <c r="G612" s="32"/>
      <c r="H612" s="32"/>
      <c r="I612" s="32"/>
      <c r="J612" s="32"/>
      <c r="K612" s="32"/>
      <c r="L612" s="32"/>
      <c r="M612" s="32"/>
      <c r="N612" s="32"/>
      <c r="O612" s="32"/>
      <c r="P612" s="32"/>
      <c r="Q612" s="32"/>
      <c r="R612" s="32"/>
      <c r="S612" s="32"/>
      <c r="T612" s="8"/>
      <c r="U612" s="8"/>
      <c r="V612" s="8"/>
      <c r="W612" s="8"/>
      <c r="X612" s="8"/>
      <c r="Y612" s="8"/>
    </row>
    <row r="613" spans="1:25" s="1" customFormat="1" x14ac:dyDescent="0.25">
      <c r="A613" s="6" t="s">
        <v>13</v>
      </c>
      <c r="B613" s="4">
        <v>245</v>
      </c>
      <c r="C613" s="31">
        <v>1.6326530612244899E-2</v>
      </c>
      <c r="D613" s="31">
        <v>0.44081632653061226</v>
      </c>
      <c r="E613" s="31">
        <v>0.3836734693877551</v>
      </c>
      <c r="F613" s="31">
        <v>0.15918367346938775</v>
      </c>
      <c r="G613" s="32"/>
      <c r="H613" s="32"/>
      <c r="I613" s="32"/>
      <c r="J613" s="32"/>
      <c r="K613" s="32"/>
      <c r="L613" s="32"/>
      <c r="M613" s="32"/>
      <c r="N613" s="32"/>
      <c r="O613" s="32"/>
      <c r="P613" s="32"/>
      <c r="Q613" s="32"/>
      <c r="R613" s="32"/>
      <c r="S613" s="32"/>
      <c r="T613" s="8"/>
      <c r="U613" s="8"/>
      <c r="V613" s="8"/>
      <c r="W613" s="8"/>
      <c r="X613" s="8"/>
      <c r="Y613" s="8"/>
    </row>
    <row r="614" spans="1:25" s="1" customFormat="1" x14ac:dyDescent="0.25">
      <c r="B614" s="7"/>
      <c r="C614" s="32"/>
      <c r="D614" s="32"/>
      <c r="E614" s="32"/>
      <c r="F614" s="32"/>
      <c r="G614" s="32"/>
      <c r="H614" s="32"/>
      <c r="I614" s="32"/>
      <c r="J614" s="32"/>
      <c r="K614" s="32"/>
      <c r="L614" s="32"/>
      <c r="M614" s="32"/>
      <c r="N614" s="32"/>
      <c r="O614" s="32"/>
      <c r="P614" s="32"/>
      <c r="Q614" s="32"/>
      <c r="R614" s="32"/>
      <c r="S614" s="32"/>
      <c r="T614" s="8"/>
      <c r="U614" s="8"/>
      <c r="V614" s="8"/>
      <c r="W614" s="8"/>
      <c r="X614" s="8"/>
      <c r="Y614" s="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77339-0C29-4291-B5ED-B4A8E1AE3967}">
  <dimension ref="A1:CB1289"/>
  <sheetViews>
    <sheetView zoomScaleNormal="100" workbookViewId="0">
      <pane ySplit="1" topLeftCell="A2" activePane="bottomLeft" state="frozen"/>
      <selection pane="bottomLeft" activeCell="F1265" sqref="F1265"/>
    </sheetView>
  </sheetViews>
  <sheetFormatPr defaultRowHeight="15" x14ac:dyDescent="0.25"/>
  <cols>
    <col min="1" max="1" width="17.42578125" customWidth="1"/>
    <col min="3" max="3" width="22.5703125" style="24" customWidth="1"/>
    <col min="4" max="4" width="22.7109375" style="24" customWidth="1"/>
    <col min="5" max="5" width="31.5703125" style="24" customWidth="1"/>
    <col min="6" max="6" width="23.5703125" style="24" customWidth="1"/>
    <col min="7" max="7" width="19.140625" style="24" customWidth="1"/>
    <col min="8" max="8" width="18.42578125" style="24" customWidth="1"/>
    <col min="9" max="9" width="9.140625" style="24"/>
    <col min="10" max="10" width="14" style="24" customWidth="1"/>
    <col min="11" max="11" width="15.28515625" style="24" customWidth="1"/>
    <col min="12" max="12" width="15.7109375" style="24" customWidth="1"/>
    <col min="13" max="18" width="9.140625" style="24"/>
    <col min="19" max="19" width="26.5703125" style="24" customWidth="1"/>
    <col min="23" max="23" width="26.140625" customWidth="1"/>
    <col min="26" max="77" width="9.140625" style="1"/>
  </cols>
  <sheetData>
    <row r="1" spans="1:80"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row>
    <row r="16" spans="1:80" s="1" customFormat="1" x14ac:dyDescent="0.25">
      <c r="A16" s="1" t="s">
        <v>204</v>
      </c>
      <c r="C16" s="22"/>
      <c r="D16" s="22"/>
      <c r="E16" s="22"/>
      <c r="F16" s="22"/>
      <c r="G16" s="22"/>
      <c r="H16" s="22"/>
      <c r="I16" s="22"/>
      <c r="J16" s="22"/>
      <c r="K16" s="22"/>
      <c r="L16" s="22"/>
      <c r="M16" s="22"/>
      <c r="N16" s="22"/>
      <c r="O16" s="22"/>
      <c r="P16" s="22"/>
      <c r="Q16" s="22"/>
      <c r="R16" s="22"/>
      <c r="S16" s="22"/>
    </row>
    <row r="17" spans="1:25" s="1" customFormat="1" x14ac:dyDescent="0.25">
      <c r="C17" s="22"/>
      <c r="D17" s="22"/>
      <c r="E17" s="22"/>
      <c r="F17" s="22"/>
      <c r="G17" s="22"/>
      <c r="H17" s="22"/>
      <c r="I17" s="22"/>
      <c r="J17" s="22"/>
      <c r="K17" s="22"/>
      <c r="L17" s="22"/>
      <c r="M17" s="22"/>
      <c r="N17" s="22"/>
      <c r="O17" s="22"/>
      <c r="P17" s="22"/>
      <c r="Q17" s="22"/>
      <c r="R17" s="22"/>
      <c r="S17" s="22"/>
    </row>
    <row r="18" spans="1:25" s="1" customFormat="1" ht="45" x14ac:dyDescent="0.25">
      <c r="A18" s="2" t="s">
        <v>0</v>
      </c>
      <c r="B18" s="2" t="s">
        <v>1</v>
      </c>
      <c r="C18" s="10" t="s">
        <v>205</v>
      </c>
      <c r="D18" s="10" t="s">
        <v>206</v>
      </c>
      <c r="E18" s="10" t="s">
        <v>207</v>
      </c>
      <c r="F18" s="30"/>
      <c r="G18" s="30"/>
      <c r="H18" s="30"/>
      <c r="I18" s="30"/>
      <c r="J18" s="30"/>
      <c r="K18" s="30"/>
      <c r="L18" s="30"/>
      <c r="M18" s="30"/>
      <c r="N18" s="30"/>
      <c r="O18" s="30"/>
      <c r="P18" s="30"/>
      <c r="Q18" s="30"/>
      <c r="R18" s="30"/>
      <c r="S18" s="30"/>
      <c r="T18" s="9"/>
      <c r="U18" s="9"/>
      <c r="V18" s="9"/>
      <c r="W18" s="9"/>
      <c r="X18" s="9"/>
      <c r="Y18" s="9"/>
    </row>
    <row r="19" spans="1:25" s="1" customFormat="1" x14ac:dyDescent="0.25">
      <c r="A19" s="3" t="s">
        <v>2</v>
      </c>
      <c r="B19" s="4">
        <v>3120</v>
      </c>
      <c r="C19" s="31">
        <v>0.98044871794871791</v>
      </c>
      <c r="D19" s="31">
        <v>1.2500000000000001E-2</v>
      </c>
      <c r="E19" s="31">
        <v>7.0512820512820514E-3</v>
      </c>
      <c r="F19" s="32"/>
      <c r="G19" s="32"/>
      <c r="H19" s="32"/>
      <c r="I19" s="32"/>
      <c r="J19" s="32"/>
      <c r="K19" s="32"/>
      <c r="L19" s="32"/>
      <c r="M19" s="32"/>
      <c r="N19" s="32"/>
      <c r="O19" s="32"/>
      <c r="P19" s="32"/>
      <c r="Q19" s="32"/>
      <c r="R19" s="32"/>
      <c r="S19" s="32"/>
      <c r="T19" s="8"/>
      <c r="U19" s="8"/>
      <c r="V19" s="8"/>
      <c r="W19" s="8"/>
      <c r="X19" s="8"/>
      <c r="Y19" s="8"/>
    </row>
    <row r="20" spans="1:25" s="1" customFormat="1" x14ac:dyDescent="0.25">
      <c r="A20" s="6" t="s">
        <v>3</v>
      </c>
      <c r="B20" s="4">
        <v>1039</v>
      </c>
      <c r="C20" s="31">
        <v>0.97690086621751682</v>
      </c>
      <c r="D20" s="31">
        <v>1.7324350336862367E-2</v>
      </c>
      <c r="E20" s="31">
        <v>5.7747834456207889E-3</v>
      </c>
      <c r="F20" s="32"/>
      <c r="G20" s="32"/>
      <c r="H20" s="32"/>
      <c r="I20" s="32"/>
      <c r="J20" s="32"/>
      <c r="K20" s="32"/>
      <c r="L20" s="32"/>
      <c r="M20" s="32"/>
      <c r="N20" s="32"/>
      <c r="O20" s="32"/>
      <c r="P20" s="32"/>
      <c r="Q20" s="32"/>
      <c r="R20" s="32"/>
      <c r="S20" s="32"/>
      <c r="T20" s="8"/>
      <c r="U20" s="8"/>
      <c r="V20" s="8"/>
      <c r="W20" s="8"/>
      <c r="X20" s="8"/>
      <c r="Y20" s="8"/>
    </row>
    <row r="21" spans="1:25" s="1" customFormat="1" x14ac:dyDescent="0.25">
      <c r="A21" s="6" t="s">
        <v>4</v>
      </c>
      <c r="B21" s="4">
        <v>528</v>
      </c>
      <c r="C21" s="31">
        <v>0.96590909090909094</v>
      </c>
      <c r="D21" s="31">
        <v>2.6515151515151516E-2</v>
      </c>
      <c r="E21" s="31">
        <v>7.575757575757576E-3</v>
      </c>
      <c r="F21" s="32"/>
      <c r="G21" s="32"/>
      <c r="H21" s="32"/>
      <c r="I21" s="32"/>
      <c r="J21" s="32"/>
      <c r="K21" s="32"/>
      <c r="L21" s="32"/>
      <c r="M21" s="32"/>
      <c r="N21" s="32"/>
      <c r="O21" s="32"/>
      <c r="P21" s="32"/>
      <c r="Q21" s="32"/>
      <c r="R21" s="32"/>
      <c r="S21" s="32"/>
      <c r="T21" s="8"/>
      <c r="U21" s="8"/>
      <c r="V21" s="8"/>
      <c r="W21" s="8"/>
      <c r="X21" s="8"/>
      <c r="Y21" s="8"/>
    </row>
    <row r="22" spans="1:25" s="1" customFormat="1" x14ac:dyDescent="0.25">
      <c r="A22" s="6" t="s">
        <v>5</v>
      </c>
      <c r="B22" s="4">
        <v>593</v>
      </c>
      <c r="C22" s="31">
        <v>0.98819561551433388</v>
      </c>
      <c r="D22" s="31">
        <v>3.3726812816188868E-3</v>
      </c>
      <c r="E22" s="31">
        <v>8.4317032040472171E-3</v>
      </c>
      <c r="F22" s="32"/>
      <c r="G22" s="32"/>
      <c r="H22" s="32"/>
      <c r="I22" s="32"/>
      <c r="J22" s="32"/>
      <c r="K22" s="32"/>
      <c r="L22" s="32"/>
      <c r="M22" s="32"/>
      <c r="N22" s="32"/>
      <c r="O22" s="32"/>
      <c r="P22" s="32"/>
      <c r="Q22" s="32"/>
      <c r="R22" s="32"/>
      <c r="S22" s="32"/>
      <c r="T22" s="8"/>
      <c r="U22" s="8"/>
      <c r="V22" s="8"/>
      <c r="W22" s="8"/>
      <c r="X22" s="8"/>
      <c r="Y22" s="8"/>
    </row>
    <row r="23" spans="1:25" s="1" customFormat="1" x14ac:dyDescent="0.25">
      <c r="A23" s="6" t="s">
        <v>6</v>
      </c>
      <c r="B23" s="4">
        <v>329</v>
      </c>
      <c r="C23" s="31">
        <v>0.9878419452887538</v>
      </c>
      <c r="D23" s="31">
        <v>3.0395136778115501E-3</v>
      </c>
      <c r="E23" s="31">
        <v>9.11854103343465E-3</v>
      </c>
      <c r="F23" s="32"/>
      <c r="G23" s="32"/>
      <c r="H23" s="32"/>
      <c r="I23" s="32"/>
      <c r="J23" s="32"/>
      <c r="K23" s="32"/>
      <c r="L23" s="32"/>
      <c r="M23" s="32"/>
      <c r="N23" s="32"/>
      <c r="O23" s="32"/>
      <c r="P23" s="32"/>
      <c r="Q23" s="32"/>
      <c r="R23" s="32"/>
      <c r="S23" s="32"/>
      <c r="T23" s="8"/>
      <c r="U23" s="8"/>
      <c r="V23" s="8"/>
      <c r="W23" s="8"/>
      <c r="X23" s="8"/>
      <c r="Y23" s="8"/>
    </row>
    <row r="24" spans="1:25" s="1" customFormat="1" x14ac:dyDescent="0.25">
      <c r="A24" s="6" t="s">
        <v>7</v>
      </c>
      <c r="B24" s="4">
        <v>631</v>
      </c>
      <c r="C24" s="31">
        <v>0.98732171156893822</v>
      </c>
      <c r="D24" s="31">
        <v>6.3391442155309036E-3</v>
      </c>
      <c r="E24" s="31">
        <v>6.3391442155309036E-3</v>
      </c>
      <c r="F24" s="32"/>
      <c r="G24" s="32"/>
      <c r="H24" s="32"/>
      <c r="I24" s="32"/>
      <c r="J24" s="32"/>
      <c r="K24" s="32"/>
      <c r="L24" s="32"/>
      <c r="M24" s="32"/>
      <c r="N24" s="32"/>
      <c r="O24" s="32"/>
      <c r="P24" s="32"/>
      <c r="Q24" s="32"/>
      <c r="R24" s="32"/>
      <c r="S24" s="32"/>
      <c r="T24" s="8"/>
      <c r="U24" s="8"/>
      <c r="V24" s="8"/>
      <c r="W24" s="8"/>
      <c r="X24" s="8"/>
      <c r="Y24" s="8"/>
    </row>
    <row r="25" spans="1:25" s="1" customFormat="1" x14ac:dyDescent="0.25">
      <c r="A25" s="6" t="s">
        <v>8</v>
      </c>
      <c r="B25" s="4">
        <v>1679</v>
      </c>
      <c r="C25" s="31">
        <v>0.98511018463371058</v>
      </c>
      <c r="D25" s="31">
        <v>1.1316259678379988E-2</v>
      </c>
      <c r="E25" s="31">
        <v>3.5735556879094698E-3</v>
      </c>
      <c r="F25" s="32"/>
      <c r="G25" s="32"/>
      <c r="H25" s="32"/>
      <c r="I25" s="32"/>
      <c r="J25" s="32"/>
      <c r="K25" s="32"/>
      <c r="L25" s="32"/>
      <c r="M25" s="32"/>
      <c r="N25" s="32"/>
      <c r="O25" s="32"/>
      <c r="P25" s="32"/>
      <c r="Q25" s="32"/>
      <c r="R25" s="32"/>
      <c r="S25" s="32"/>
      <c r="T25" s="8"/>
      <c r="U25" s="8"/>
      <c r="V25" s="8"/>
      <c r="W25" s="8"/>
      <c r="X25" s="8"/>
      <c r="Y25" s="8"/>
    </row>
    <row r="26" spans="1:25" s="1" customFormat="1" x14ac:dyDescent="0.25">
      <c r="A26" s="6" t="s">
        <v>9</v>
      </c>
      <c r="B26" s="4">
        <v>1194</v>
      </c>
      <c r="C26" s="31">
        <v>0.9715242881072027</v>
      </c>
      <c r="D26" s="31">
        <v>1.5912897822445562E-2</v>
      </c>
      <c r="E26" s="31">
        <v>1.2562814070351759E-2</v>
      </c>
      <c r="F26" s="32"/>
      <c r="G26" s="32"/>
      <c r="H26" s="32"/>
      <c r="I26" s="32"/>
      <c r="J26" s="32"/>
      <c r="K26" s="32"/>
      <c r="L26" s="32"/>
      <c r="M26" s="32"/>
      <c r="N26" s="32"/>
      <c r="O26" s="32"/>
      <c r="P26" s="32"/>
      <c r="Q26" s="32"/>
      <c r="R26" s="32"/>
      <c r="S26" s="32"/>
      <c r="T26" s="8"/>
      <c r="U26" s="8"/>
      <c r="V26" s="8"/>
      <c r="W26" s="8"/>
      <c r="X26" s="8"/>
      <c r="Y26" s="8"/>
    </row>
    <row r="27" spans="1:25" s="1" customFormat="1" x14ac:dyDescent="0.25">
      <c r="A27" s="6" t="s">
        <v>10</v>
      </c>
      <c r="B27" s="4">
        <v>818</v>
      </c>
      <c r="C27" s="31">
        <v>0.94987775061124691</v>
      </c>
      <c r="D27" s="31">
        <v>2.6894865525672371E-2</v>
      </c>
      <c r="E27" s="31">
        <v>2.3227383863080684E-2</v>
      </c>
      <c r="F27" s="32"/>
      <c r="G27" s="32"/>
      <c r="H27" s="32"/>
      <c r="I27" s="32"/>
      <c r="J27" s="32"/>
      <c r="K27" s="32"/>
      <c r="L27" s="32"/>
      <c r="M27" s="32"/>
      <c r="N27" s="32"/>
      <c r="O27" s="32"/>
      <c r="P27" s="32"/>
      <c r="Q27" s="32"/>
      <c r="R27" s="32"/>
      <c r="S27" s="32"/>
      <c r="T27" s="8"/>
      <c r="U27" s="8"/>
      <c r="V27" s="8"/>
      <c r="W27" s="8"/>
      <c r="X27" s="8"/>
      <c r="Y27" s="8"/>
    </row>
    <row r="28" spans="1:25" s="1" customFormat="1" x14ac:dyDescent="0.25">
      <c r="A28" s="6" t="s">
        <v>11</v>
      </c>
      <c r="B28" s="4">
        <v>1188</v>
      </c>
      <c r="C28" s="31">
        <v>0.99242424242424243</v>
      </c>
      <c r="D28" s="31">
        <v>6.7340067340067337E-3</v>
      </c>
      <c r="E28" s="31">
        <v>8.4175084175084171E-4</v>
      </c>
      <c r="F28" s="32"/>
      <c r="G28" s="32"/>
      <c r="H28" s="32"/>
      <c r="I28" s="32"/>
      <c r="J28" s="32"/>
      <c r="K28" s="32"/>
      <c r="L28" s="32"/>
      <c r="M28" s="32"/>
      <c r="N28" s="32"/>
      <c r="O28" s="32"/>
      <c r="P28" s="32"/>
      <c r="Q28" s="32"/>
      <c r="R28" s="32"/>
      <c r="S28" s="32"/>
      <c r="T28" s="8"/>
      <c r="U28" s="8"/>
      <c r="V28" s="8"/>
      <c r="W28" s="8"/>
      <c r="X28" s="8"/>
      <c r="Y28" s="8"/>
    </row>
    <row r="29" spans="1:25" s="1" customFormat="1" x14ac:dyDescent="0.25">
      <c r="A29" s="6" t="s">
        <v>12</v>
      </c>
      <c r="B29" s="4">
        <v>370</v>
      </c>
      <c r="C29" s="31">
        <v>0.98918918918918919</v>
      </c>
      <c r="D29" s="31">
        <v>1.0810810810810811E-2</v>
      </c>
      <c r="E29" s="31">
        <v>0</v>
      </c>
      <c r="F29" s="32"/>
      <c r="G29" s="32"/>
      <c r="H29" s="32"/>
      <c r="I29" s="32"/>
      <c r="J29" s="32"/>
      <c r="K29" s="32"/>
      <c r="L29" s="32"/>
      <c r="M29" s="32"/>
      <c r="N29" s="32"/>
      <c r="O29" s="32"/>
      <c r="P29" s="32"/>
      <c r="Q29" s="32"/>
      <c r="R29" s="32"/>
      <c r="S29" s="32"/>
      <c r="T29" s="8"/>
      <c r="U29" s="8"/>
      <c r="V29" s="8"/>
      <c r="W29" s="8"/>
      <c r="X29" s="8"/>
      <c r="Y29" s="8"/>
    </row>
    <row r="30" spans="1:25" s="1" customFormat="1" x14ac:dyDescent="0.25">
      <c r="A30" s="6" t="s">
        <v>13</v>
      </c>
      <c r="B30" s="4">
        <v>566</v>
      </c>
      <c r="C30" s="31">
        <v>0.9946996466431095</v>
      </c>
      <c r="D30" s="31">
        <v>5.3003533568904597E-3</v>
      </c>
      <c r="E30" s="31">
        <v>0</v>
      </c>
      <c r="F30" s="32"/>
      <c r="G30" s="32"/>
      <c r="H30" s="32"/>
      <c r="I30" s="32"/>
      <c r="J30" s="32"/>
      <c r="K30" s="32"/>
      <c r="L30" s="32"/>
      <c r="M30" s="32"/>
      <c r="N30" s="32"/>
      <c r="O30" s="32"/>
      <c r="P30" s="32"/>
      <c r="Q30" s="32"/>
      <c r="R30" s="32"/>
      <c r="S30" s="32"/>
      <c r="T30" s="8"/>
      <c r="U30" s="8"/>
      <c r="V30" s="8"/>
      <c r="W30" s="8"/>
      <c r="X30" s="8"/>
      <c r="Y30" s="8"/>
    </row>
    <row r="31" spans="1:25"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row>
    <row r="32" spans="1:25" s="1" customFormat="1" x14ac:dyDescent="0.25">
      <c r="C32" s="22"/>
      <c r="D32" s="22"/>
      <c r="E32" s="22"/>
      <c r="F32" s="22"/>
      <c r="G32" s="22"/>
      <c r="H32" s="22"/>
      <c r="I32" s="22"/>
      <c r="J32" s="22"/>
      <c r="K32" s="22"/>
      <c r="L32" s="22"/>
      <c r="M32" s="22"/>
      <c r="N32" s="22"/>
      <c r="O32" s="22"/>
      <c r="P32" s="22"/>
      <c r="Q32" s="22"/>
      <c r="R32" s="22"/>
      <c r="S32" s="22"/>
    </row>
    <row r="33" spans="1:25" s="1" customFormat="1" x14ac:dyDescent="0.25">
      <c r="A33" s="1" t="s">
        <v>208</v>
      </c>
      <c r="C33" s="22"/>
      <c r="D33" s="22"/>
      <c r="E33" s="22"/>
      <c r="F33" s="22"/>
      <c r="G33" s="22"/>
      <c r="H33" s="22"/>
      <c r="I33" s="22"/>
      <c r="J33" s="22"/>
      <c r="K33" s="22"/>
      <c r="L33" s="22"/>
      <c r="M33" s="22"/>
      <c r="N33" s="22"/>
      <c r="O33" s="22"/>
      <c r="P33" s="22"/>
      <c r="Q33" s="22"/>
      <c r="R33" s="22"/>
      <c r="S33" s="22"/>
    </row>
    <row r="34" spans="1:25" s="1" customFormat="1" x14ac:dyDescent="0.25">
      <c r="C34" s="22"/>
      <c r="D34" s="22"/>
      <c r="E34" s="22"/>
      <c r="F34" s="22"/>
      <c r="G34" s="22"/>
      <c r="H34" s="22"/>
      <c r="I34" s="22"/>
      <c r="J34" s="22"/>
      <c r="K34" s="22"/>
      <c r="L34" s="22"/>
      <c r="M34" s="22"/>
      <c r="N34" s="22"/>
      <c r="O34" s="22"/>
      <c r="P34" s="22"/>
      <c r="Q34" s="22"/>
      <c r="R34" s="22"/>
      <c r="S34" s="22"/>
    </row>
    <row r="35" spans="1:25" s="1" customFormat="1" ht="60" x14ac:dyDescent="0.25">
      <c r="A35" s="2" t="s">
        <v>0</v>
      </c>
      <c r="B35" s="2" t="s">
        <v>1</v>
      </c>
      <c r="C35" s="10" t="s">
        <v>209</v>
      </c>
      <c r="D35" s="10" t="s">
        <v>210</v>
      </c>
      <c r="E35" s="10" t="s">
        <v>211</v>
      </c>
      <c r="F35" s="10" t="s">
        <v>212</v>
      </c>
      <c r="G35" s="10" t="s">
        <v>213</v>
      </c>
      <c r="H35" s="10" t="s">
        <v>214</v>
      </c>
      <c r="I35" s="10" t="s">
        <v>215</v>
      </c>
      <c r="J35" s="30"/>
      <c r="K35" s="30"/>
      <c r="L35" s="30"/>
      <c r="M35" s="30"/>
      <c r="N35" s="30"/>
      <c r="O35" s="30"/>
      <c r="P35" s="30"/>
      <c r="Q35" s="30"/>
      <c r="R35" s="30"/>
      <c r="S35" s="30"/>
      <c r="T35" s="9"/>
      <c r="U35" s="9"/>
      <c r="V35" s="9"/>
      <c r="W35" s="9"/>
      <c r="X35" s="9"/>
      <c r="Y35" s="9"/>
    </row>
    <row r="36" spans="1:25" s="1" customFormat="1" x14ac:dyDescent="0.25">
      <c r="A36" s="3" t="s">
        <v>2</v>
      </c>
      <c r="B36" s="4">
        <v>3502</v>
      </c>
      <c r="C36" s="31">
        <v>7.6242147344374636E-2</v>
      </c>
      <c r="D36" s="31">
        <v>4.7972587093089665E-2</v>
      </c>
      <c r="E36" s="31">
        <v>8.6521987435750999E-2</v>
      </c>
      <c r="F36" s="31">
        <v>3.9406053683609367E-2</v>
      </c>
      <c r="G36" s="31">
        <v>0.11250713877784123</v>
      </c>
      <c r="H36" s="31">
        <v>0.10422615648201028</v>
      </c>
      <c r="I36" s="31">
        <v>0.63735008566533413</v>
      </c>
      <c r="J36" s="32"/>
      <c r="K36" s="32"/>
      <c r="L36" s="32"/>
      <c r="M36" s="32"/>
      <c r="N36" s="32"/>
      <c r="O36" s="32"/>
      <c r="P36" s="32"/>
      <c r="Q36" s="32"/>
      <c r="R36" s="32"/>
      <c r="S36" s="32"/>
      <c r="T36" s="8"/>
      <c r="U36" s="8"/>
      <c r="V36" s="8"/>
      <c r="W36" s="8"/>
      <c r="X36" s="8"/>
      <c r="Y36" s="8"/>
    </row>
    <row r="37" spans="1:25" s="1" customFormat="1" x14ac:dyDescent="0.25">
      <c r="A37" s="6" t="s">
        <v>3</v>
      </c>
      <c r="B37" s="4">
        <v>1132</v>
      </c>
      <c r="C37" s="31">
        <v>6.1837455830388695E-2</v>
      </c>
      <c r="D37" s="31">
        <v>5.7420494699646642E-2</v>
      </c>
      <c r="E37" s="31">
        <v>0.11307420494699646</v>
      </c>
      <c r="F37" s="31">
        <v>5.8303886925795051E-2</v>
      </c>
      <c r="G37" s="31">
        <v>0.12279151943462897</v>
      </c>
      <c r="H37" s="31">
        <v>9.3639575971731448E-2</v>
      </c>
      <c r="I37" s="31">
        <v>0.61130742049469966</v>
      </c>
      <c r="J37" s="32"/>
      <c r="K37" s="32"/>
      <c r="L37" s="32"/>
      <c r="M37" s="32"/>
      <c r="N37" s="32"/>
      <c r="O37" s="32"/>
      <c r="P37" s="32"/>
      <c r="Q37" s="32"/>
      <c r="R37" s="32"/>
      <c r="S37" s="32"/>
      <c r="T37" s="8"/>
      <c r="U37" s="8"/>
      <c r="V37" s="8"/>
      <c r="W37" s="8"/>
      <c r="X37" s="8"/>
      <c r="Y37" s="8"/>
    </row>
    <row r="38" spans="1:25" s="1" customFormat="1" x14ac:dyDescent="0.25">
      <c r="A38" s="6" t="s">
        <v>4</v>
      </c>
      <c r="B38" s="4">
        <v>582</v>
      </c>
      <c r="C38" s="31">
        <v>0.14089347079037801</v>
      </c>
      <c r="D38" s="31">
        <v>5.8419243986254296E-2</v>
      </c>
      <c r="E38" s="31">
        <v>6.3573883161512024E-2</v>
      </c>
      <c r="F38" s="31">
        <v>2.2336769759450172E-2</v>
      </c>
      <c r="G38" s="31">
        <v>0.14089347079037801</v>
      </c>
      <c r="H38" s="31">
        <v>0.12886597938144329</v>
      </c>
      <c r="I38" s="31">
        <v>0.56185567010309279</v>
      </c>
      <c r="J38" s="32"/>
      <c r="K38" s="32"/>
      <c r="L38" s="32"/>
      <c r="M38" s="32"/>
      <c r="N38" s="32"/>
      <c r="O38" s="32"/>
      <c r="P38" s="32"/>
      <c r="Q38" s="32"/>
      <c r="R38" s="32"/>
      <c r="S38" s="32"/>
      <c r="T38" s="8"/>
      <c r="U38" s="8"/>
      <c r="V38" s="8"/>
      <c r="W38" s="8"/>
      <c r="X38" s="8"/>
      <c r="Y38" s="8"/>
    </row>
    <row r="39" spans="1:25" s="1" customFormat="1" x14ac:dyDescent="0.25">
      <c r="A39" s="6" t="s">
        <v>5</v>
      </c>
      <c r="B39" s="4">
        <v>702</v>
      </c>
      <c r="C39" s="31">
        <v>7.9772079772079771E-2</v>
      </c>
      <c r="D39" s="31">
        <v>2.9914529914529916E-2</v>
      </c>
      <c r="E39" s="31">
        <v>7.8347578347578342E-2</v>
      </c>
      <c r="F39" s="31">
        <v>3.7037037037037035E-2</v>
      </c>
      <c r="G39" s="31">
        <v>9.686609686609686E-2</v>
      </c>
      <c r="H39" s="31">
        <v>9.2592592592592587E-2</v>
      </c>
      <c r="I39" s="31">
        <v>0.68803418803418803</v>
      </c>
      <c r="J39" s="32"/>
      <c r="K39" s="32"/>
      <c r="L39" s="32"/>
      <c r="M39" s="32"/>
      <c r="N39" s="32"/>
      <c r="O39" s="32"/>
      <c r="P39" s="32"/>
      <c r="Q39" s="32"/>
      <c r="R39" s="32"/>
      <c r="S39" s="32"/>
      <c r="T39" s="8"/>
      <c r="U39" s="8"/>
      <c r="V39" s="8"/>
      <c r="W39" s="8"/>
      <c r="X39" s="8"/>
      <c r="Y39" s="8"/>
    </row>
    <row r="40" spans="1:25" s="1" customFormat="1" x14ac:dyDescent="0.25">
      <c r="A40" s="6" t="s">
        <v>6</v>
      </c>
      <c r="B40" s="4">
        <v>372</v>
      </c>
      <c r="C40" s="31">
        <v>9.1397849462365593E-2</v>
      </c>
      <c r="D40" s="31">
        <v>4.3010752688172046E-2</v>
      </c>
      <c r="E40" s="31">
        <v>0.13172043010752688</v>
      </c>
      <c r="F40" s="31">
        <v>6.7204301075268813E-2</v>
      </c>
      <c r="G40" s="31">
        <v>9.4086021505376344E-2</v>
      </c>
      <c r="H40" s="31">
        <v>0.11559139784946236</v>
      </c>
      <c r="I40" s="31">
        <v>0.60483870967741937</v>
      </c>
      <c r="J40" s="32"/>
      <c r="K40" s="32"/>
      <c r="L40" s="32"/>
      <c r="M40" s="32"/>
      <c r="N40" s="32"/>
      <c r="O40" s="32"/>
      <c r="P40" s="32"/>
      <c r="Q40" s="32"/>
      <c r="R40" s="32"/>
      <c r="S40" s="32"/>
      <c r="T40" s="8"/>
      <c r="U40" s="8"/>
      <c r="V40" s="8"/>
      <c r="W40" s="8"/>
      <c r="X40" s="8"/>
      <c r="Y40" s="8"/>
    </row>
    <row r="41" spans="1:25" s="1" customFormat="1" x14ac:dyDescent="0.25">
      <c r="A41" s="6" t="s">
        <v>7</v>
      </c>
      <c r="B41" s="4">
        <v>714</v>
      </c>
      <c r="C41" s="31">
        <v>3.5014005602240897E-2</v>
      </c>
      <c r="D41" s="31">
        <v>4.4817927170868348E-2</v>
      </c>
      <c r="E41" s="31">
        <v>4.7619047619047616E-2</v>
      </c>
      <c r="F41" s="31">
        <v>1.1204481792717087E-2</v>
      </c>
      <c r="G41" s="31">
        <v>9.8039215686274508E-2</v>
      </c>
      <c r="H41" s="31">
        <v>0.10644257703081232</v>
      </c>
      <c r="I41" s="31">
        <v>0.70728291316526615</v>
      </c>
      <c r="J41" s="32"/>
      <c r="K41" s="32"/>
      <c r="L41" s="32"/>
      <c r="M41" s="32"/>
      <c r="N41" s="32"/>
      <c r="O41" s="32"/>
      <c r="P41" s="32"/>
      <c r="Q41" s="32"/>
      <c r="R41" s="32"/>
      <c r="S41" s="32"/>
      <c r="T41" s="8"/>
      <c r="U41" s="8"/>
      <c r="V41" s="8"/>
      <c r="W41" s="8"/>
      <c r="X41" s="8"/>
      <c r="Y41" s="8"/>
    </row>
    <row r="42" spans="1:25" s="1" customFormat="1" x14ac:dyDescent="0.25">
      <c r="A42" s="6" t="s">
        <v>8</v>
      </c>
      <c r="B42" s="4">
        <v>1984</v>
      </c>
      <c r="C42" s="31">
        <v>7.7620967741935484E-2</v>
      </c>
      <c r="D42" s="31">
        <v>4.4858870967741937E-2</v>
      </c>
      <c r="E42" s="31">
        <v>9.4758064516129031E-2</v>
      </c>
      <c r="F42" s="31">
        <v>3.7802419354838711E-2</v>
      </c>
      <c r="G42" s="31">
        <v>0.11542338709677419</v>
      </c>
      <c r="H42" s="31">
        <v>0.1028225806451613</v>
      </c>
      <c r="I42" s="31">
        <v>0.63054435483870963</v>
      </c>
      <c r="J42" s="32"/>
      <c r="K42" s="32"/>
      <c r="L42" s="32"/>
      <c r="M42" s="32"/>
      <c r="N42" s="32"/>
      <c r="O42" s="32"/>
      <c r="P42" s="32"/>
      <c r="Q42" s="32"/>
      <c r="R42" s="32"/>
      <c r="S42" s="32"/>
      <c r="T42" s="8"/>
      <c r="U42" s="8"/>
      <c r="V42" s="8"/>
      <c r="W42" s="8"/>
      <c r="X42" s="8"/>
      <c r="Y42" s="8"/>
    </row>
    <row r="43" spans="1:25" s="1" customFormat="1" x14ac:dyDescent="0.25">
      <c r="A43" s="6" t="s">
        <v>9</v>
      </c>
      <c r="B43" s="4">
        <v>1267</v>
      </c>
      <c r="C43" s="31">
        <v>8.129439621152329E-2</v>
      </c>
      <c r="D43" s="31">
        <v>5.209155485398579E-2</v>
      </c>
      <c r="E43" s="31">
        <v>7.6558800315706388E-2</v>
      </c>
      <c r="F43" s="31">
        <v>4.5777426992896608E-2</v>
      </c>
      <c r="G43" s="31">
        <v>0.11838989739542226</v>
      </c>
      <c r="H43" s="31">
        <v>0.11128650355169692</v>
      </c>
      <c r="I43" s="31">
        <v>0.63062352012628253</v>
      </c>
      <c r="J43" s="32"/>
      <c r="K43" s="32"/>
      <c r="L43" s="32"/>
      <c r="M43" s="32"/>
      <c r="N43" s="32"/>
      <c r="O43" s="32"/>
      <c r="P43" s="32"/>
      <c r="Q43" s="32"/>
      <c r="R43" s="32"/>
      <c r="S43" s="32"/>
      <c r="T43" s="8"/>
      <c r="U43" s="8"/>
      <c r="V43" s="8"/>
      <c r="W43" s="8"/>
      <c r="X43" s="8"/>
      <c r="Y43" s="8"/>
    </row>
    <row r="44" spans="1:25" s="1" customFormat="1" x14ac:dyDescent="0.25">
      <c r="A44" s="6" t="s">
        <v>10</v>
      </c>
      <c r="B44" s="4">
        <v>942</v>
      </c>
      <c r="C44" s="31">
        <v>2.8662420382165606E-2</v>
      </c>
      <c r="D44" s="31">
        <v>4.3524416135881101E-2</v>
      </c>
      <c r="E44" s="31">
        <v>1.3800424628450107E-2</v>
      </c>
      <c r="F44" s="31">
        <v>9.5541401273885346E-3</v>
      </c>
      <c r="G44" s="31">
        <v>0.11146496815286625</v>
      </c>
      <c r="H44" s="31">
        <v>9.4479830148619964E-2</v>
      </c>
      <c r="I44" s="31">
        <v>0.73354564755838636</v>
      </c>
      <c r="J44" s="32"/>
      <c r="K44" s="32"/>
      <c r="L44" s="32"/>
      <c r="M44" s="32"/>
      <c r="N44" s="32"/>
      <c r="O44" s="32"/>
      <c r="P44" s="32"/>
      <c r="Q44" s="32"/>
      <c r="R44" s="32"/>
      <c r="S44" s="32"/>
      <c r="T44" s="8"/>
      <c r="U44" s="8"/>
      <c r="V44" s="8"/>
      <c r="W44" s="8"/>
      <c r="X44" s="8"/>
      <c r="Y44" s="8"/>
    </row>
    <row r="45" spans="1:25" s="1" customFormat="1" x14ac:dyDescent="0.25">
      <c r="A45" s="6" t="s">
        <v>11</v>
      </c>
      <c r="B45" s="4">
        <v>1380</v>
      </c>
      <c r="C45" s="31">
        <v>5.5072463768115941E-2</v>
      </c>
      <c r="D45" s="31">
        <v>4.4927536231884058E-2</v>
      </c>
      <c r="E45" s="31">
        <v>7.1739130434782611E-2</v>
      </c>
      <c r="F45" s="31">
        <v>3.1159420289855074E-2</v>
      </c>
      <c r="G45" s="31">
        <v>0.1</v>
      </c>
      <c r="H45" s="31">
        <v>0.10289855072463767</v>
      </c>
      <c r="I45" s="31">
        <v>0.672463768115942</v>
      </c>
      <c r="J45" s="32"/>
      <c r="K45" s="32"/>
      <c r="L45" s="32"/>
      <c r="M45" s="32"/>
      <c r="N45" s="32"/>
      <c r="O45" s="32"/>
      <c r="P45" s="32"/>
      <c r="Q45" s="32"/>
      <c r="R45" s="32"/>
      <c r="S45" s="32"/>
      <c r="T45" s="8"/>
      <c r="U45" s="8"/>
      <c r="V45" s="8"/>
      <c r="W45" s="8"/>
      <c r="X45" s="8"/>
      <c r="Y45" s="8"/>
    </row>
    <row r="46" spans="1:25" s="1" customFormat="1" x14ac:dyDescent="0.25">
      <c r="A46" s="6" t="s">
        <v>12</v>
      </c>
      <c r="B46" s="4">
        <v>425</v>
      </c>
      <c r="C46" s="31">
        <v>9.1764705882352943E-2</v>
      </c>
      <c r="D46" s="31">
        <v>3.5294117647058823E-2</v>
      </c>
      <c r="E46" s="31">
        <v>0.14588235294117646</v>
      </c>
      <c r="F46" s="31">
        <v>6.5882352941176475E-2</v>
      </c>
      <c r="G46" s="31">
        <v>0.14588235294117646</v>
      </c>
      <c r="H46" s="31">
        <v>0.11058823529411765</v>
      </c>
      <c r="I46" s="31">
        <v>0.56470588235294117</v>
      </c>
      <c r="J46" s="32"/>
      <c r="K46" s="32"/>
      <c r="L46" s="32"/>
      <c r="M46" s="32"/>
      <c r="N46" s="32"/>
      <c r="O46" s="32"/>
      <c r="P46" s="32"/>
      <c r="Q46" s="32"/>
      <c r="R46" s="32"/>
      <c r="S46" s="32"/>
      <c r="T46" s="8"/>
      <c r="U46" s="8"/>
      <c r="V46" s="8"/>
      <c r="W46" s="8"/>
      <c r="X46" s="8"/>
      <c r="Y46" s="8"/>
    </row>
    <row r="47" spans="1:25" s="1" customFormat="1" x14ac:dyDescent="0.25">
      <c r="A47" s="6" t="s">
        <v>13</v>
      </c>
      <c r="B47" s="4">
        <v>621</v>
      </c>
      <c r="C47" s="31">
        <v>0.17230273752012881</v>
      </c>
      <c r="D47" s="31">
        <v>6.280193236714976E-2</v>
      </c>
      <c r="E47" s="31">
        <v>0.17391304347826086</v>
      </c>
      <c r="F47" s="31">
        <v>7.5684380032206122E-2</v>
      </c>
      <c r="G47" s="31">
        <v>0.12238325281803543</v>
      </c>
      <c r="H47" s="31">
        <v>0.11916264090177134</v>
      </c>
      <c r="I47" s="31">
        <v>0.49436392914653782</v>
      </c>
      <c r="J47" s="32"/>
      <c r="K47" s="32"/>
      <c r="L47" s="32"/>
      <c r="M47" s="32"/>
      <c r="N47" s="32"/>
      <c r="O47" s="32"/>
      <c r="P47" s="32"/>
      <c r="Q47" s="32"/>
      <c r="R47" s="32"/>
      <c r="S47" s="32"/>
      <c r="T47" s="8"/>
      <c r="U47" s="8"/>
      <c r="V47" s="8"/>
      <c r="W47" s="8"/>
      <c r="X47" s="8"/>
      <c r="Y47" s="8"/>
    </row>
    <row r="48" spans="1:25"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row>
    <row r="49" spans="1:25" s="1" customFormat="1" x14ac:dyDescent="0.25">
      <c r="C49" s="22"/>
      <c r="D49" s="22"/>
      <c r="E49" s="22"/>
      <c r="F49" s="22"/>
      <c r="G49" s="22"/>
      <c r="H49" s="22"/>
      <c r="I49" s="22"/>
      <c r="J49" s="22"/>
      <c r="K49" s="22"/>
      <c r="L49" s="22"/>
      <c r="M49" s="22"/>
      <c r="N49" s="22"/>
      <c r="O49" s="22"/>
      <c r="P49" s="22"/>
      <c r="Q49" s="22"/>
      <c r="R49" s="22"/>
      <c r="S49" s="22"/>
    </row>
    <row r="50" spans="1:25" s="1" customFormat="1" x14ac:dyDescent="0.25">
      <c r="A50" s="1" t="s">
        <v>216</v>
      </c>
      <c r="C50" s="22"/>
      <c r="D50" s="22"/>
      <c r="E50" s="22"/>
      <c r="F50" s="22"/>
      <c r="G50" s="22"/>
      <c r="H50" s="22"/>
      <c r="I50" s="22"/>
      <c r="J50" s="22"/>
      <c r="K50" s="22"/>
      <c r="L50" s="22"/>
      <c r="M50" s="22"/>
      <c r="N50" s="22"/>
      <c r="O50" s="22"/>
      <c r="P50" s="22"/>
      <c r="Q50" s="22"/>
      <c r="R50" s="22"/>
      <c r="S50" s="22"/>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x14ac:dyDescent="0.25">
      <c r="A52" s="2" t="s">
        <v>0</v>
      </c>
      <c r="B52" s="2" t="s">
        <v>1</v>
      </c>
      <c r="C52" s="10" t="s">
        <v>217</v>
      </c>
      <c r="D52" s="10" t="s">
        <v>218</v>
      </c>
      <c r="E52" s="10" t="s">
        <v>219</v>
      </c>
      <c r="F52" s="10" t="s">
        <v>220</v>
      </c>
      <c r="G52" s="10" t="s">
        <v>221</v>
      </c>
      <c r="H52" s="10" t="s">
        <v>222</v>
      </c>
      <c r="I52" s="10" t="s">
        <v>223</v>
      </c>
      <c r="J52" s="10">
        <v>1</v>
      </c>
      <c r="K52" s="30"/>
      <c r="L52" s="30"/>
      <c r="M52" s="30"/>
      <c r="N52" s="30"/>
      <c r="O52" s="30"/>
      <c r="P52" s="30"/>
      <c r="Q52" s="30"/>
      <c r="R52" s="30"/>
      <c r="S52" s="30"/>
      <c r="T52" s="9"/>
      <c r="U52" s="9"/>
      <c r="V52" s="9"/>
      <c r="W52" s="9"/>
      <c r="X52" s="9"/>
      <c r="Y52" s="9"/>
    </row>
    <row r="53" spans="1:25" s="1" customFormat="1" x14ac:dyDescent="0.25">
      <c r="A53" s="3" t="s">
        <v>2</v>
      </c>
      <c r="B53" s="4">
        <v>2896</v>
      </c>
      <c r="C53" s="31">
        <v>5.2140883977900551E-2</v>
      </c>
      <c r="D53" s="31">
        <v>3.5566298342541436E-2</v>
      </c>
      <c r="E53" s="31">
        <v>7.8038674033149166E-2</v>
      </c>
      <c r="F53" s="31">
        <v>0.11705801104972376</v>
      </c>
      <c r="G53" s="31">
        <v>0.21581491712707182</v>
      </c>
      <c r="H53" s="31">
        <v>0.28660220994475138</v>
      </c>
      <c r="I53" s="31">
        <v>0.18611878453038674</v>
      </c>
      <c r="J53" s="31">
        <v>2.8660220994475138E-2</v>
      </c>
      <c r="K53" s="32"/>
      <c r="L53" s="32"/>
      <c r="M53" s="32"/>
      <c r="N53" s="32"/>
      <c r="O53" s="32"/>
      <c r="P53" s="32"/>
      <c r="Q53" s="32"/>
      <c r="R53" s="32"/>
      <c r="S53" s="32"/>
      <c r="T53" s="8"/>
      <c r="U53" s="8"/>
      <c r="V53" s="8"/>
      <c r="W53" s="8"/>
      <c r="X53" s="8"/>
      <c r="Y53" s="8"/>
    </row>
    <row r="54" spans="1:25" s="1" customFormat="1" x14ac:dyDescent="0.25">
      <c r="A54" s="6" t="s">
        <v>3</v>
      </c>
      <c r="B54" s="4">
        <v>972</v>
      </c>
      <c r="C54" s="31">
        <v>5.3497942386831275E-2</v>
      </c>
      <c r="D54" s="31">
        <v>4.1152263374485597E-2</v>
      </c>
      <c r="E54" s="31">
        <v>8.0246913580246909E-2</v>
      </c>
      <c r="F54" s="31">
        <v>0.13580246913580246</v>
      </c>
      <c r="G54" s="31">
        <v>0.26543209876543211</v>
      </c>
      <c r="H54" s="31">
        <v>0.27263374485596709</v>
      </c>
      <c r="I54" s="31">
        <v>0.13580246913580246</v>
      </c>
      <c r="J54" s="31">
        <v>1.5432098765432098E-2</v>
      </c>
      <c r="K54" s="32"/>
      <c r="L54" s="32"/>
      <c r="M54" s="32"/>
      <c r="N54" s="32"/>
      <c r="O54" s="32"/>
      <c r="P54" s="32"/>
      <c r="Q54" s="32"/>
      <c r="R54" s="32"/>
      <c r="S54" s="32"/>
      <c r="T54" s="8"/>
      <c r="U54" s="8"/>
      <c r="V54" s="8"/>
      <c r="W54" s="8"/>
      <c r="X54" s="8"/>
      <c r="Y54" s="8"/>
    </row>
    <row r="55" spans="1:25" s="1" customFormat="1" x14ac:dyDescent="0.25">
      <c r="A55" s="6" t="s">
        <v>4</v>
      </c>
      <c r="B55" s="4">
        <v>478</v>
      </c>
      <c r="C55" s="31">
        <v>7.1129707112970716E-2</v>
      </c>
      <c r="D55" s="31">
        <v>3.7656903765690378E-2</v>
      </c>
      <c r="E55" s="31">
        <v>0.10251046025104603</v>
      </c>
      <c r="F55" s="31">
        <v>0.13807531380753138</v>
      </c>
      <c r="G55" s="31">
        <v>0.21129707112970711</v>
      </c>
      <c r="H55" s="31">
        <v>0.29497907949790797</v>
      </c>
      <c r="I55" s="31">
        <v>0.13179916317991633</v>
      </c>
      <c r="J55" s="31">
        <v>1.2552301255230125E-2</v>
      </c>
      <c r="K55" s="32"/>
      <c r="L55" s="32"/>
      <c r="M55" s="32"/>
      <c r="N55" s="32"/>
      <c r="O55" s="32"/>
      <c r="P55" s="32"/>
      <c r="Q55" s="32"/>
      <c r="R55" s="32"/>
      <c r="S55" s="32"/>
      <c r="T55" s="8"/>
      <c r="U55" s="8"/>
      <c r="V55" s="8"/>
      <c r="W55" s="8"/>
      <c r="X55" s="8"/>
      <c r="Y55" s="8"/>
    </row>
    <row r="56" spans="1:25" s="1" customFormat="1" x14ac:dyDescent="0.25">
      <c r="A56" s="6" t="s">
        <v>5</v>
      </c>
      <c r="B56" s="4">
        <v>549</v>
      </c>
      <c r="C56" s="31">
        <v>5.4644808743169397E-2</v>
      </c>
      <c r="D56" s="31">
        <v>3.4608378870673952E-2</v>
      </c>
      <c r="E56" s="31">
        <v>8.3788706739526417E-2</v>
      </c>
      <c r="F56" s="31">
        <v>0.10200364298724955</v>
      </c>
      <c r="G56" s="31">
        <v>0.19489981785063754</v>
      </c>
      <c r="H56" s="31">
        <v>0.2987249544626594</v>
      </c>
      <c r="I56" s="31">
        <v>0.19854280510018216</v>
      </c>
      <c r="J56" s="31">
        <v>3.2786885245901641E-2</v>
      </c>
      <c r="K56" s="32"/>
      <c r="L56" s="32"/>
      <c r="M56" s="32"/>
      <c r="N56" s="32"/>
      <c r="O56" s="32"/>
      <c r="P56" s="32"/>
      <c r="Q56" s="32"/>
      <c r="R56" s="32"/>
      <c r="S56" s="32"/>
      <c r="T56" s="8"/>
      <c r="U56" s="8"/>
      <c r="V56" s="8"/>
      <c r="W56" s="8"/>
      <c r="X56" s="8"/>
      <c r="Y56" s="8"/>
    </row>
    <row r="57" spans="1:25" s="1" customFormat="1" x14ac:dyDescent="0.25">
      <c r="A57" s="6" t="s">
        <v>6</v>
      </c>
      <c r="B57" s="4">
        <v>307</v>
      </c>
      <c r="C57" s="31">
        <v>3.5830618892508145E-2</v>
      </c>
      <c r="D57" s="31">
        <v>3.2573289902280131E-2</v>
      </c>
      <c r="E57" s="31">
        <v>7.1661237785016291E-2</v>
      </c>
      <c r="F57" s="31">
        <v>8.4690553745928335E-2</v>
      </c>
      <c r="G57" s="31">
        <v>0.1986970684039088</v>
      </c>
      <c r="H57" s="31">
        <v>0.32573289902280128</v>
      </c>
      <c r="I57" s="31">
        <v>0.21498371335504887</v>
      </c>
      <c r="J57" s="31">
        <v>3.5830618892508145E-2</v>
      </c>
      <c r="K57" s="32"/>
      <c r="L57" s="32"/>
      <c r="M57" s="32"/>
      <c r="N57" s="32"/>
      <c r="O57" s="32"/>
      <c r="P57" s="32"/>
      <c r="Q57" s="32"/>
      <c r="R57" s="32"/>
      <c r="S57" s="32"/>
      <c r="T57" s="8"/>
      <c r="U57" s="8"/>
      <c r="V57" s="8"/>
      <c r="W57" s="8"/>
      <c r="X57" s="8"/>
      <c r="Y57" s="8"/>
    </row>
    <row r="58" spans="1:25" s="1" customFormat="1" x14ac:dyDescent="0.25">
      <c r="A58" s="6" t="s">
        <v>7</v>
      </c>
      <c r="B58" s="4">
        <v>590</v>
      </c>
      <c r="C58" s="31">
        <v>4.0677966101694912E-2</v>
      </c>
      <c r="D58" s="31">
        <v>2.7118644067796609E-2</v>
      </c>
      <c r="E58" s="31">
        <v>5.254237288135593E-2</v>
      </c>
      <c r="F58" s="31">
        <v>0.1</v>
      </c>
      <c r="G58" s="31">
        <v>0.16610169491525423</v>
      </c>
      <c r="H58" s="31">
        <v>0.2711864406779661</v>
      </c>
      <c r="I58" s="31">
        <v>0.28644067796610168</v>
      </c>
      <c r="J58" s="31">
        <v>5.5932203389830508E-2</v>
      </c>
      <c r="K58" s="32"/>
      <c r="L58" s="32"/>
      <c r="M58" s="32"/>
      <c r="N58" s="32"/>
      <c r="O58" s="32"/>
      <c r="P58" s="32"/>
      <c r="Q58" s="32"/>
      <c r="R58" s="32"/>
      <c r="S58" s="32"/>
      <c r="T58" s="8"/>
      <c r="U58" s="8"/>
      <c r="V58" s="8"/>
      <c r="W58" s="8"/>
      <c r="X58" s="8"/>
      <c r="Y58" s="8"/>
    </row>
    <row r="59" spans="1:25" s="1" customFormat="1" x14ac:dyDescent="0.25">
      <c r="A59" s="6" t="s">
        <v>8</v>
      </c>
      <c r="B59" s="4">
        <v>1576</v>
      </c>
      <c r="C59" s="31">
        <v>6.0279187817258884E-2</v>
      </c>
      <c r="D59" s="31">
        <v>3.6167512690355327E-2</v>
      </c>
      <c r="E59" s="31">
        <v>8.1218274111675121E-2</v>
      </c>
      <c r="F59" s="31">
        <v>0.11548223350253807</v>
      </c>
      <c r="G59" s="31">
        <v>0.22461928934010153</v>
      </c>
      <c r="H59" s="31">
        <v>0.29378172588832485</v>
      </c>
      <c r="I59" s="31">
        <v>0.16687817258883247</v>
      </c>
      <c r="J59" s="31">
        <v>2.1573604060913704E-2</v>
      </c>
      <c r="K59" s="32"/>
      <c r="L59" s="32"/>
      <c r="M59" s="32"/>
      <c r="N59" s="32"/>
      <c r="O59" s="32"/>
      <c r="P59" s="32"/>
      <c r="Q59" s="32"/>
      <c r="R59" s="32"/>
      <c r="S59" s="32"/>
      <c r="T59" s="8"/>
      <c r="U59" s="8"/>
      <c r="V59" s="8"/>
      <c r="W59" s="8"/>
      <c r="X59" s="8"/>
      <c r="Y59" s="8"/>
    </row>
    <row r="60" spans="1:25" s="1" customFormat="1" x14ac:dyDescent="0.25">
      <c r="A60" s="6" t="s">
        <v>9</v>
      </c>
      <c r="B60" s="4">
        <v>1103</v>
      </c>
      <c r="C60" s="31">
        <v>4.4424297370806894E-2</v>
      </c>
      <c r="D60" s="31">
        <v>3.8077969174977334E-2</v>
      </c>
      <c r="E60" s="31">
        <v>7.2529465095194923E-2</v>
      </c>
      <c r="F60" s="31">
        <v>0.1242067089755213</v>
      </c>
      <c r="G60" s="31">
        <v>0.21668177697189483</v>
      </c>
      <c r="H60" s="31">
        <v>0.28195829555757024</v>
      </c>
      <c r="I60" s="31">
        <v>0.19492293744333636</v>
      </c>
      <c r="J60" s="31">
        <v>2.7198549410698096E-2</v>
      </c>
      <c r="K60" s="32"/>
      <c r="L60" s="32"/>
      <c r="M60" s="32"/>
      <c r="N60" s="32"/>
      <c r="O60" s="32"/>
      <c r="P60" s="32"/>
      <c r="Q60" s="32"/>
      <c r="R60" s="32"/>
      <c r="S60" s="32"/>
      <c r="T60" s="8"/>
      <c r="U60" s="8"/>
      <c r="V60" s="8"/>
      <c r="W60" s="8"/>
      <c r="X60" s="8"/>
      <c r="Y60" s="8"/>
    </row>
    <row r="61" spans="1:25" s="1" customFormat="1" x14ac:dyDescent="0.25">
      <c r="A61" s="6" t="s">
        <v>10</v>
      </c>
      <c r="B61" s="4">
        <v>756</v>
      </c>
      <c r="C61" s="31">
        <v>8.9947089947089942E-2</v>
      </c>
      <c r="D61" s="31">
        <v>6.0846560846560843E-2</v>
      </c>
      <c r="E61" s="31">
        <v>8.8624338624338619E-2</v>
      </c>
      <c r="F61" s="31">
        <v>0.12037037037037036</v>
      </c>
      <c r="G61" s="31">
        <v>0.15608465608465608</v>
      </c>
      <c r="H61" s="31">
        <v>0.21560846560846561</v>
      </c>
      <c r="I61" s="31">
        <v>0.19708994708994709</v>
      </c>
      <c r="J61" s="31">
        <v>7.1428571428571425E-2</v>
      </c>
      <c r="K61" s="32"/>
      <c r="L61" s="32"/>
      <c r="M61" s="32"/>
      <c r="N61" s="32"/>
      <c r="O61" s="32"/>
      <c r="P61" s="32"/>
      <c r="Q61" s="32"/>
      <c r="R61" s="32"/>
      <c r="S61" s="32"/>
      <c r="T61" s="8"/>
      <c r="U61" s="8"/>
      <c r="V61" s="8"/>
      <c r="W61" s="8"/>
      <c r="X61" s="8"/>
      <c r="Y61" s="8"/>
    </row>
    <row r="62" spans="1:25" s="1" customFormat="1" x14ac:dyDescent="0.25">
      <c r="A62" s="6" t="s">
        <v>11</v>
      </c>
      <c r="B62" s="4">
        <v>1116</v>
      </c>
      <c r="C62" s="31">
        <v>4.1218637992831542E-2</v>
      </c>
      <c r="D62" s="31">
        <v>3.1362007168458779E-2</v>
      </c>
      <c r="E62" s="31">
        <v>9.2293906810035839E-2</v>
      </c>
      <c r="F62" s="31">
        <v>0.12275985663082438</v>
      </c>
      <c r="G62" s="31">
        <v>0.21953405017921146</v>
      </c>
      <c r="H62" s="31">
        <v>0.28942652329749102</v>
      </c>
      <c r="I62" s="31">
        <v>0.18548387096774194</v>
      </c>
      <c r="J62" s="31">
        <v>1.7921146953405017E-2</v>
      </c>
      <c r="K62" s="32"/>
      <c r="L62" s="32"/>
      <c r="M62" s="32"/>
      <c r="N62" s="32"/>
      <c r="O62" s="32"/>
      <c r="P62" s="32"/>
      <c r="Q62" s="32"/>
      <c r="R62" s="32"/>
      <c r="S62" s="32"/>
      <c r="T62" s="8"/>
      <c r="U62" s="8"/>
      <c r="V62" s="8"/>
      <c r="W62" s="8"/>
      <c r="X62" s="8"/>
      <c r="Y62" s="8"/>
    </row>
    <row r="63" spans="1:25" s="1" customFormat="1" x14ac:dyDescent="0.25">
      <c r="A63" s="6" t="s">
        <v>12</v>
      </c>
      <c r="B63" s="4">
        <v>353</v>
      </c>
      <c r="C63" s="31">
        <v>3.9660056657223795E-2</v>
      </c>
      <c r="D63" s="31">
        <v>1.1331444759206799E-2</v>
      </c>
      <c r="E63" s="31">
        <v>5.9490084985835696E-2</v>
      </c>
      <c r="F63" s="31">
        <v>0.12464589235127478</v>
      </c>
      <c r="G63" s="31">
        <v>0.24645892351274787</v>
      </c>
      <c r="H63" s="31">
        <v>0.32011331444759206</v>
      </c>
      <c r="I63" s="31">
        <v>0.18980169971671387</v>
      </c>
      <c r="J63" s="31">
        <v>8.4985835694051E-3</v>
      </c>
      <c r="K63" s="32"/>
      <c r="L63" s="32"/>
      <c r="M63" s="32"/>
      <c r="N63" s="32"/>
      <c r="O63" s="32"/>
      <c r="P63" s="32"/>
      <c r="Q63" s="32"/>
      <c r="R63" s="32"/>
      <c r="S63" s="32"/>
      <c r="T63" s="8"/>
      <c r="U63" s="8"/>
      <c r="V63" s="8"/>
      <c r="W63" s="8"/>
      <c r="X63" s="8"/>
      <c r="Y63" s="8"/>
    </row>
    <row r="64" spans="1:25" s="1" customFormat="1" x14ac:dyDescent="0.25">
      <c r="A64" s="6" t="s">
        <v>13</v>
      </c>
      <c r="B64" s="4">
        <v>526</v>
      </c>
      <c r="C64" s="31">
        <v>2.4714828897338403E-2</v>
      </c>
      <c r="D64" s="31">
        <v>2.8517110266159697E-2</v>
      </c>
      <c r="E64" s="31">
        <v>4.7528517110266157E-2</v>
      </c>
      <c r="F64" s="31">
        <v>0.10076045627376426</v>
      </c>
      <c r="G64" s="31">
        <v>0.28517110266159695</v>
      </c>
      <c r="H64" s="31">
        <v>0.34790874524714827</v>
      </c>
      <c r="I64" s="31">
        <v>0.16159695817490494</v>
      </c>
      <c r="J64" s="31">
        <v>3.8022813688212928E-3</v>
      </c>
      <c r="K64" s="32"/>
      <c r="L64" s="32"/>
      <c r="M64" s="32"/>
      <c r="N64" s="32"/>
      <c r="O64" s="32"/>
      <c r="P64" s="32"/>
      <c r="Q64" s="32"/>
      <c r="R64" s="32"/>
      <c r="S64" s="32"/>
      <c r="T64" s="8"/>
      <c r="U64" s="8"/>
      <c r="V64" s="8"/>
      <c r="W64" s="8"/>
      <c r="X64" s="8"/>
      <c r="Y64" s="8"/>
    </row>
    <row r="65" spans="1:25"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row>
    <row r="66" spans="1:25" s="1" customFormat="1" x14ac:dyDescent="0.25">
      <c r="C66" s="22"/>
      <c r="D66" s="22"/>
      <c r="E66" s="22"/>
      <c r="F66" s="22"/>
      <c r="G66" s="22"/>
      <c r="H66" s="22"/>
      <c r="I66" s="22"/>
      <c r="J66" s="22"/>
      <c r="K66" s="22"/>
      <c r="L66" s="22"/>
      <c r="M66" s="22"/>
      <c r="N66" s="22"/>
      <c r="O66" s="22"/>
      <c r="P66" s="22"/>
      <c r="Q66" s="22"/>
      <c r="R66" s="22"/>
      <c r="S66" s="22"/>
    </row>
    <row r="67" spans="1:25" s="1" customFormat="1" x14ac:dyDescent="0.25">
      <c r="A67" s="1" t="s">
        <v>224</v>
      </c>
      <c r="C67" s="22"/>
      <c r="D67" s="22"/>
      <c r="E67" s="22"/>
      <c r="F67" s="22"/>
      <c r="G67" s="22"/>
      <c r="H67" s="22"/>
      <c r="I67" s="22"/>
      <c r="J67" s="22"/>
      <c r="K67" s="22"/>
      <c r="L67" s="22"/>
      <c r="M67" s="22"/>
      <c r="N67" s="22"/>
      <c r="O67" s="22"/>
      <c r="P67" s="22"/>
      <c r="Q67" s="22"/>
      <c r="R67" s="22"/>
      <c r="S67" s="22"/>
    </row>
    <row r="68" spans="1:25" s="1" customFormat="1" x14ac:dyDescent="0.25">
      <c r="C68" s="22"/>
      <c r="D68" s="22"/>
      <c r="E68" s="22"/>
      <c r="F68" s="22"/>
      <c r="G68" s="22"/>
      <c r="H68" s="22"/>
      <c r="I68" s="22"/>
      <c r="J68" s="22"/>
      <c r="K68" s="22"/>
      <c r="L68" s="22"/>
      <c r="M68" s="22"/>
      <c r="N68" s="22"/>
      <c r="O68" s="22"/>
      <c r="P68" s="22"/>
      <c r="Q68" s="22"/>
      <c r="R68" s="22"/>
      <c r="S68" s="22"/>
    </row>
    <row r="69" spans="1:25" s="1" customFormat="1" ht="30" x14ac:dyDescent="0.25">
      <c r="A69" s="2" t="s">
        <v>0</v>
      </c>
      <c r="B69" s="2" t="s">
        <v>1</v>
      </c>
      <c r="C69" s="10" t="s">
        <v>225</v>
      </c>
      <c r="D69" s="10" t="s">
        <v>226</v>
      </c>
      <c r="E69" s="10" t="s">
        <v>227</v>
      </c>
      <c r="F69" s="10" t="s">
        <v>228</v>
      </c>
      <c r="G69" s="10" t="s">
        <v>116</v>
      </c>
      <c r="H69" s="30"/>
      <c r="I69" s="30"/>
      <c r="J69" s="30"/>
      <c r="K69" s="30"/>
      <c r="L69" s="30"/>
      <c r="M69" s="30"/>
      <c r="N69" s="30"/>
      <c r="O69" s="30"/>
      <c r="P69" s="30"/>
      <c r="Q69" s="30"/>
      <c r="R69" s="30"/>
      <c r="S69" s="30"/>
      <c r="T69" s="9"/>
      <c r="U69" s="9"/>
      <c r="V69" s="9"/>
      <c r="W69" s="9"/>
      <c r="X69" s="9"/>
      <c r="Y69" s="9"/>
    </row>
    <row r="70" spans="1:25" s="1" customFormat="1" x14ac:dyDescent="0.25">
      <c r="A70" s="3" t="s">
        <v>2</v>
      </c>
      <c r="B70" s="4">
        <v>3465</v>
      </c>
      <c r="C70" s="31">
        <v>0.227994227994228</v>
      </c>
      <c r="D70" s="31">
        <v>0.43549783549783549</v>
      </c>
      <c r="E70" s="31">
        <v>0.11024531024531024</v>
      </c>
      <c r="F70" s="31">
        <v>4.6753246753246755E-2</v>
      </c>
      <c r="G70" s="31">
        <v>0.40375180375180375</v>
      </c>
      <c r="H70" s="32"/>
      <c r="I70" s="32"/>
      <c r="J70" s="32"/>
      <c r="K70" s="32"/>
      <c r="L70" s="32"/>
      <c r="M70" s="32"/>
      <c r="N70" s="32"/>
      <c r="O70" s="32"/>
      <c r="P70" s="32"/>
      <c r="Q70" s="32"/>
      <c r="R70" s="32"/>
      <c r="S70" s="32"/>
      <c r="T70" s="8"/>
      <c r="U70" s="8"/>
      <c r="V70" s="8"/>
      <c r="W70" s="8"/>
      <c r="X70" s="8"/>
      <c r="Y70" s="8"/>
    </row>
    <row r="71" spans="1:25" s="1" customFormat="1" x14ac:dyDescent="0.25">
      <c r="A71" s="6" t="s">
        <v>3</v>
      </c>
      <c r="B71" s="4">
        <v>1115</v>
      </c>
      <c r="C71" s="31">
        <v>0.2609865470852018</v>
      </c>
      <c r="D71" s="31">
        <v>0.30224215246636771</v>
      </c>
      <c r="E71" s="31">
        <v>0.1031390134529148</v>
      </c>
      <c r="F71" s="31">
        <v>4.0358744394618833E-2</v>
      </c>
      <c r="G71" s="31">
        <v>0.47443946188340808</v>
      </c>
      <c r="H71" s="32"/>
      <c r="I71" s="32"/>
      <c r="J71" s="32"/>
      <c r="K71" s="32"/>
      <c r="L71" s="32"/>
      <c r="M71" s="32"/>
      <c r="N71" s="32"/>
      <c r="O71" s="32"/>
      <c r="P71" s="32"/>
      <c r="Q71" s="32"/>
      <c r="R71" s="32"/>
      <c r="S71" s="32"/>
      <c r="T71" s="8"/>
      <c r="U71" s="8"/>
      <c r="V71" s="8"/>
      <c r="W71" s="8"/>
      <c r="X71" s="8"/>
      <c r="Y71" s="8"/>
    </row>
    <row r="72" spans="1:25" s="1" customFormat="1" x14ac:dyDescent="0.25">
      <c r="A72" s="6" t="s">
        <v>4</v>
      </c>
      <c r="B72" s="4">
        <v>584</v>
      </c>
      <c r="C72" s="31">
        <v>0.24486301369863014</v>
      </c>
      <c r="D72" s="31">
        <v>0.56164383561643838</v>
      </c>
      <c r="E72" s="31">
        <v>0.11643835616438356</v>
      </c>
      <c r="F72" s="31">
        <v>3.9383561643835614E-2</v>
      </c>
      <c r="G72" s="31">
        <v>0.33561643835616439</v>
      </c>
      <c r="H72" s="32"/>
      <c r="I72" s="32"/>
      <c r="J72" s="32"/>
      <c r="K72" s="32"/>
      <c r="L72" s="32"/>
      <c r="M72" s="32"/>
      <c r="N72" s="32"/>
      <c r="O72" s="32"/>
      <c r="P72" s="32"/>
      <c r="Q72" s="32"/>
      <c r="R72" s="32"/>
      <c r="S72" s="32"/>
      <c r="T72" s="8"/>
      <c r="U72" s="8"/>
      <c r="V72" s="8"/>
      <c r="W72" s="8"/>
      <c r="X72" s="8"/>
      <c r="Y72" s="8"/>
    </row>
    <row r="73" spans="1:25" s="1" customFormat="1" x14ac:dyDescent="0.25">
      <c r="A73" s="6" t="s">
        <v>5</v>
      </c>
      <c r="B73" s="4">
        <v>705</v>
      </c>
      <c r="C73" s="31">
        <v>0.19716312056737589</v>
      </c>
      <c r="D73" s="31">
        <v>0.37163120567375885</v>
      </c>
      <c r="E73" s="31">
        <v>9.6453900709219859E-2</v>
      </c>
      <c r="F73" s="31">
        <v>4.9645390070921988E-2</v>
      </c>
      <c r="G73" s="31">
        <v>0.46524822695035462</v>
      </c>
      <c r="H73" s="32"/>
      <c r="I73" s="32"/>
      <c r="J73" s="32"/>
      <c r="K73" s="32"/>
      <c r="L73" s="32"/>
      <c r="M73" s="32"/>
      <c r="N73" s="32"/>
      <c r="O73" s="32"/>
      <c r="P73" s="32"/>
      <c r="Q73" s="32"/>
      <c r="R73" s="32"/>
      <c r="S73" s="32"/>
      <c r="T73" s="8"/>
      <c r="U73" s="8"/>
      <c r="V73" s="8"/>
      <c r="W73" s="8"/>
      <c r="X73" s="8"/>
      <c r="Y73" s="8"/>
    </row>
    <row r="74" spans="1:25" s="1" customFormat="1" x14ac:dyDescent="0.25">
      <c r="A74" s="6" t="s">
        <v>6</v>
      </c>
      <c r="B74" s="4">
        <v>368</v>
      </c>
      <c r="C74" s="31">
        <v>0.20652173913043478</v>
      </c>
      <c r="D74" s="31">
        <v>0.38315217391304346</v>
      </c>
      <c r="E74" s="31">
        <v>0.20108695652173914</v>
      </c>
      <c r="F74" s="31">
        <v>6.7934782608695649E-2</v>
      </c>
      <c r="G74" s="31">
        <v>0.41032608695652173</v>
      </c>
      <c r="H74" s="32"/>
      <c r="I74" s="32"/>
      <c r="J74" s="32"/>
      <c r="K74" s="32"/>
      <c r="L74" s="32"/>
      <c r="M74" s="32"/>
      <c r="N74" s="32"/>
      <c r="O74" s="32"/>
      <c r="P74" s="32"/>
      <c r="Q74" s="32"/>
      <c r="R74" s="32"/>
      <c r="S74" s="32"/>
      <c r="T74" s="8"/>
      <c r="U74" s="8"/>
      <c r="V74" s="8"/>
      <c r="W74" s="8"/>
      <c r="X74" s="8"/>
      <c r="Y74" s="8"/>
    </row>
    <row r="75" spans="1:25" s="1" customFormat="1" x14ac:dyDescent="0.25">
      <c r="A75" s="6" t="s">
        <v>7</v>
      </c>
      <c r="B75" s="4">
        <v>693</v>
      </c>
      <c r="C75" s="31">
        <v>0.20346320346320346</v>
      </c>
      <c r="D75" s="31">
        <v>0.63636363636363635</v>
      </c>
      <c r="E75" s="31">
        <v>8.2251082251082255E-2</v>
      </c>
      <c r="F75" s="31">
        <v>4.9062049062049064E-2</v>
      </c>
      <c r="G75" s="31">
        <v>0.2813852813852814</v>
      </c>
      <c r="H75" s="32"/>
      <c r="I75" s="32"/>
      <c r="J75" s="32"/>
      <c r="K75" s="32"/>
      <c r="L75" s="32"/>
      <c r="M75" s="32"/>
      <c r="N75" s="32"/>
      <c r="O75" s="32"/>
      <c r="P75" s="32"/>
      <c r="Q75" s="32"/>
      <c r="R75" s="32"/>
      <c r="S75" s="32"/>
      <c r="T75" s="8"/>
      <c r="U75" s="8"/>
      <c r="V75" s="8"/>
      <c r="W75" s="8"/>
      <c r="X75" s="8"/>
      <c r="Y75" s="8"/>
    </row>
    <row r="76" spans="1:25" s="1" customFormat="1" x14ac:dyDescent="0.25">
      <c r="A76" s="6" t="s">
        <v>8</v>
      </c>
      <c r="B76" s="4">
        <v>1975</v>
      </c>
      <c r="C76" s="31">
        <v>0.15544303797468353</v>
      </c>
      <c r="D76" s="31">
        <v>0.46278481012658229</v>
      </c>
      <c r="E76" s="31">
        <v>7.0379746835443041E-2</v>
      </c>
      <c r="F76" s="31">
        <v>5.721518987341772E-2</v>
      </c>
      <c r="G76" s="31">
        <v>0.43898734177215187</v>
      </c>
      <c r="H76" s="32"/>
      <c r="I76" s="32"/>
      <c r="J76" s="32"/>
      <c r="K76" s="32"/>
      <c r="L76" s="32"/>
      <c r="M76" s="32"/>
      <c r="N76" s="32"/>
      <c r="O76" s="32"/>
      <c r="P76" s="32"/>
      <c r="Q76" s="32"/>
      <c r="R76" s="32"/>
      <c r="S76" s="32"/>
      <c r="T76" s="8"/>
      <c r="U76" s="8"/>
      <c r="V76" s="8"/>
      <c r="W76" s="8"/>
      <c r="X76" s="8"/>
      <c r="Y76" s="8"/>
    </row>
    <row r="77" spans="1:25" s="1" customFormat="1" x14ac:dyDescent="0.25">
      <c r="A77" s="6" t="s">
        <v>9</v>
      </c>
      <c r="B77" s="4">
        <v>1261</v>
      </c>
      <c r="C77" s="31">
        <v>0.35685963521015068</v>
      </c>
      <c r="D77" s="31">
        <v>0.36241078509119745</v>
      </c>
      <c r="E77" s="31">
        <v>0.18239492466296589</v>
      </c>
      <c r="F77" s="31">
        <v>3.6478984932593182E-2</v>
      </c>
      <c r="G77" s="31">
        <v>0.36796193497224428</v>
      </c>
      <c r="H77" s="32"/>
      <c r="I77" s="32"/>
      <c r="J77" s="32"/>
      <c r="K77" s="32"/>
      <c r="L77" s="32"/>
      <c r="M77" s="32"/>
      <c r="N77" s="32"/>
      <c r="O77" s="32"/>
      <c r="P77" s="32"/>
      <c r="Q77" s="32"/>
      <c r="R77" s="32"/>
      <c r="S77" s="32"/>
      <c r="T77" s="8"/>
      <c r="U77" s="8"/>
      <c r="V77" s="8"/>
      <c r="W77" s="8"/>
      <c r="X77" s="8"/>
      <c r="Y77" s="8"/>
    </row>
    <row r="78" spans="1:25" s="1" customFormat="1" x14ac:dyDescent="0.25">
      <c r="A78" s="6" t="s">
        <v>10</v>
      </c>
      <c r="B78" s="4">
        <v>923</v>
      </c>
      <c r="C78" s="31">
        <v>0.13001083423618634</v>
      </c>
      <c r="D78" s="31">
        <v>0.42253521126760563</v>
      </c>
      <c r="E78" s="31">
        <v>4.8754062838569881E-2</v>
      </c>
      <c r="F78" s="31">
        <v>4.1170097508125676E-2</v>
      </c>
      <c r="G78" s="31">
        <v>0.48429035752979416</v>
      </c>
      <c r="H78" s="32"/>
      <c r="I78" s="32"/>
      <c r="J78" s="32"/>
      <c r="K78" s="32"/>
      <c r="L78" s="32"/>
      <c r="M78" s="32"/>
      <c r="N78" s="32"/>
      <c r="O78" s="32"/>
      <c r="P78" s="32"/>
      <c r="Q78" s="32"/>
      <c r="R78" s="32"/>
      <c r="S78" s="32"/>
      <c r="T78" s="8"/>
      <c r="U78" s="8"/>
      <c r="V78" s="8"/>
      <c r="W78" s="8"/>
      <c r="X78" s="8"/>
      <c r="Y78" s="8"/>
    </row>
    <row r="79" spans="1:25" s="1" customFormat="1" x14ac:dyDescent="0.25">
      <c r="A79" s="6" t="s">
        <v>11</v>
      </c>
      <c r="B79" s="4">
        <v>1370</v>
      </c>
      <c r="C79" s="31">
        <v>0.19343065693430658</v>
      </c>
      <c r="D79" s="31">
        <v>0.43138686131386861</v>
      </c>
      <c r="E79" s="31">
        <v>0.10291970802919707</v>
      </c>
      <c r="F79" s="31">
        <v>4.5255474452554748E-2</v>
      </c>
      <c r="G79" s="31">
        <v>0.41094890510948906</v>
      </c>
      <c r="H79" s="32"/>
      <c r="I79" s="32"/>
      <c r="J79" s="32"/>
      <c r="K79" s="32"/>
      <c r="L79" s="32"/>
      <c r="M79" s="32"/>
      <c r="N79" s="32"/>
      <c r="O79" s="32"/>
      <c r="P79" s="32"/>
      <c r="Q79" s="32"/>
      <c r="R79" s="32"/>
      <c r="S79" s="32"/>
      <c r="T79" s="8"/>
      <c r="U79" s="8"/>
      <c r="V79" s="8"/>
      <c r="W79" s="8"/>
      <c r="X79" s="8"/>
      <c r="Y79" s="8"/>
    </row>
    <row r="80" spans="1:25" s="1" customFormat="1" x14ac:dyDescent="0.25">
      <c r="A80" s="6" t="s">
        <v>12</v>
      </c>
      <c r="B80" s="4">
        <v>421</v>
      </c>
      <c r="C80" s="31">
        <v>0.30878859857482183</v>
      </c>
      <c r="D80" s="31">
        <v>0.49881235154394299</v>
      </c>
      <c r="E80" s="31">
        <v>0.1330166270783848</v>
      </c>
      <c r="F80" s="31">
        <v>5.7007125890736345E-2</v>
      </c>
      <c r="G80" s="31">
        <v>0.32304038004750596</v>
      </c>
      <c r="H80" s="32"/>
      <c r="I80" s="32"/>
      <c r="J80" s="32"/>
      <c r="K80" s="32"/>
      <c r="L80" s="32"/>
      <c r="M80" s="32"/>
      <c r="N80" s="32"/>
      <c r="O80" s="32"/>
      <c r="P80" s="32"/>
      <c r="Q80" s="32"/>
      <c r="R80" s="32"/>
      <c r="S80" s="32"/>
      <c r="T80" s="8"/>
      <c r="U80" s="8"/>
      <c r="V80" s="8"/>
      <c r="W80" s="8"/>
      <c r="X80" s="8"/>
      <c r="Y80" s="8"/>
    </row>
    <row r="81" spans="1:25" s="1" customFormat="1" x14ac:dyDescent="0.25">
      <c r="A81" s="6" t="s">
        <v>13</v>
      </c>
      <c r="B81" s="4">
        <v>615</v>
      </c>
      <c r="C81" s="31">
        <v>0.39349593495934959</v>
      </c>
      <c r="D81" s="31">
        <v>0.43089430894308944</v>
      </c>
      <c r="E81" s="31">
        <v>0.2016260162601626</v>
      </c>
      <c r="F81" s="31">
        <v>5.2032520325203252E-2</v>
      </c>
      <c r="G81" s="31">
        <v>0.31707317073170732</v>
      </c>
      <c r="H81" s="32"/>
      <c r="I81" s="32"/>
      <c r="J81" s="32"/>
      <c r="K81" s="32"/>
      <c r="L81" s="32"/>
      <c r="M81" s="32"/>
      <c r="N81" s="32"/>
      <c r="O81" s="32"/>
      <c r="P81" s="32"/>
      <c r="Q81" s="32"/>
      <c r="R81" s="32"/>
      <c r="S81" s="32"/>
      <c r="T81" s="8"/>
      <c r="U81" s="8"/>
      <c r="V81" s="8"/>
      <c r="W81" s="8"/>
      <c r="X81" s="8"/>
      <c r="Y81" s="8"/>
    </row>
    <row r="82" spans="1:25"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1" t="s">
        <v>229</v>
      </c>
      <c r="C84" s="22"/>
      <c r="D84" s="22"/>
      <c r="E84" s="22"/>
      <c r="F84" s="22"/>
      <c r="G84" s="22"/>
      <c r="H84" s="22"/>
      <c r="I84" s="22"/>
      <c r="J84" s="22"/>
      <c r="K84" s="22"/>
      <c r="L84" s="22"/>
      <c r="M84" s="22"/>
      <c r="N84" s="22"/>
      <c r="O84" s="22"/>
      <c r="P84" s="22"/>
      <c r="Q84" s="22"/>
      <c r="R84" s="22"/>
      <c r="S84" s="22"/>
    </row>
    <row r="85" spans="1:25" s="1" customFormat="1" x14ac:dyDescent="0.25">
      <c r="C85" s="22"/>
      <c r="D85" s="22"/>
      <c r="E85" s="22"/>
      <c r="F85" s="22"/>
      <c r="G85" s="22"/>
      <c r="H85" s="22"/>
      <c r="I85" s="22"/>
      <c r="J85" s="22"/>
      <c r="K85" s="22"/>
      <c r="L85" s="22"/>
      <c r="M85" s="22"/>
      <c r="N85" s="22"/>
      <c r="O85" s="22"/>
      <c r="P85" s="22"/>
      <c r="Q85" s="22"/>
      <c r="R85" s="22"/>
      <c r="S85" s="22"/>
    </row>
    <row r="86" spans="1:25" s="1" customFormat="1" ht="30" x14ac:dyDescent="0.25">
      <c r="A86" s="2" t="s">
        <v>0</v>
      </c>
      <c r="B86" s="2" t="s">
        <v>1</v>
      </c>
      <c r="C86" s="10" t="s">
        <v>230</v>
      </c>
      <c r="D86" s="10" t="s">
        <v>231</v>
      </c>
      <c r="E86" s="10" t="s">
        <v>232</v>
      </c>
      <c r="F86" s="30"/>
      <c r="G86" s="30"/>
      <c r="H86" s="30"/>
      <c r="I86" s="30"/>
      <c r="J86" s="30"/>
      <c r="K86" s="30"/>
      <c r="L86" s="30"/>
      <c r="M86" s="30"/>
      <c r="N86" s="30"/>
      <c r="O86" s="30"/>
      <c r="P86" s="30"/>
      <c r="Q86" s="30"/>
      <c r="R86" s="30"/>
      <c r="S86" s="30"/>
      <c r="T86" s="9"/>
      <c r="U86" s="9"/>
      <c r="V86" s="9"/>
      <c r="W86" s="9"/>
      <c r="X86" s="9"/>
      <c r="Y86" s="9"/>
    </row>
    <row r="87" spans="1:25" s="1" customFormat="1" x14ac:dyDescent="0.25">
      <c r="A87" s="3" t="s">
        <v>2</v>
      </c>
      <c r="B87" s="4">
        <v>806</v>
      </c>
      <c r="C87" s="31">
        <v>9.8014888337468978E-2</v>
      </c>
      <c r="D87" s="31">
        <v>0.6550868486352357</v>
      </c>
      <c r="E87" s="31">
        <v>0.24689826302729528</v>
      </c>
      <c r="F87" s="32"/>
      <c r="G87" s="32"/>
      <c r="H87" s="32"/>
      <c r="I87" s="32"/>
      <c r="J87" s="32"/>
      <c r="K87" s="32"/>
      <c r="L87" s="32"/>
      <c r="M87" s="32"/>
      <c r="N87" s="32"/>
      <c r="O87" s="32"/>
      <c r="P87" s="32"/>
      <c r="Q87" s="32"/>
      <c r="R87" s="32"/>
      <c r="S87" s="32"/>
      <c r="T87" s="8"/>
      <c r="U87" s="8"/>
      <c r="V87" s="8"/>
      <c r="W87" s="8"/>
      <c r="X87" s="8"/>
      <c r="Y87" s="8"/>
    </row>
    <row r="88" spans="1:25" s="1" customFormat="1" x14ac:dyDescent="0.25">
      <c r="A88" s="6" t="s">
        <v>3</v>
      </c>
      <c r="B88" s="4">
        <v>300</v>
      </c>
      <c r="C88" s="31">
        <v>0.12</v>
      </c>
      <c r="D88" s="31">
        <v>0.61333333333333329</v>
      </c>
      <c r="E88" s="31">
        <v>0.26666666666666666</v>
      </c>
      <c r="F88" s="32"/>
      <c r="G88" s="32"/>
      <c r="H88" s="32"/>
      <c r="I88" s="32"/>
      <c r="J88" s="32"/>
      <c r="K88" s="32"/>
      <c r="L88" s="32"/>
      <c r="M88" s="32"/>
      <c r="N88" s="32"/>
      <c r="O88" s="32"/>
      <c r="P88" s="32"/>
      <c r="Q88" s="32"/>
      <c r="R88" s="32"/>
      <c r="S88" s="32"/>
      <c r="T88" s="8"/>
      <c r="U88" s="8"/>
      <c r="V88" s="8"/>
      <c r="W88" s="8"/>
      <c r="X88" s="8"/>
      <c r="Y88" s="8"/>
    </row>
    <row r="89" spans="1:25" s="1" customFormat="1" x14ac:dyDescent="0.25">
      <c r="A89" s="6" t="s">
        <v>4</v>
      </c>
      <c r="B89" s="4">
        <v>147</v>
      </c>
      <c r="C89" s="31">
        <v>8.8435374149659865E-2</v>
      </c>
      <c r="D89" s="31">
        <v>0.63265306122448983</v>
      </c>
      <c r="E89" s="31">
        <v>0.27891156462585032</v>
      </c>
      <c r="F89" s="32"/>
      <c r="G89" s="32"/>
      <c r="H89" s="32"/>
      <c r="I89" s="32"/>
      <c r="J89" s="32"/>
      <c r="K89" s="32"/>
      <c r="L89" s="32"/>
      <c r="M89" s="32"/>
      <c r="N89" s="32"/>
      <c r="O89" s="32"/>
      <c r="P89" s="32"/>
      <c r="Q89" s="32"/>
      <c r="R89" s="32"/>
      <c r="S89" s="32"/>
      <c r="T89" s="8"/>
      <c r="U89" s="8"/>
      <c r="V89" s="8"/>
      <c r="W89" s="8"/>
      <c r="X89" s="8"/>
      <c r="Y89" s="8"/>
    </row>
    <row r="90" spans="1:25" s="1" customFormat="1" x14ac:dyDescent="0.25">
      <c r="A90" s="6" t="s">
        <v>5</v>
      </c>
      <c r="B90" s="4">
        <v>139</v>
      </c>
      <c r="C90" s="31">
        <v>7.9136690647482008E-2</v>
      </c>
      <c r="D90" s="31">
        <v>0.66187050359712229</v>
      </c>
      <c r="E90" s="31">
        <v>0.25899280575539568</v>
      </c>
      <c r="F90" s="32"/>
      <c r="G90" s="32"/>
      <c r="H90" s="32"/>
      <c r="I90" s="32"/>
      <c r="J90" s="32"/>
      <c r="K90" s="32"/>
      <c r="L90" s="32"/>
      <c r="M90" s="32"/>
      <c r="N90" s="32"/>
      <c r="O90" s="32"/>
      <c r="P90" s="32"/>
      <c r="Q90" s="32"/>
      <c r="R90" s="32"/>
      <c r="S90" s="32"/>
      <c r="T90" s="8"/>
      <c r="U90" s="8"/>
      <c r="V90" s="8"/>
      <c r="W90" s="8"/>
      <c r="X90" s="8"/>
      <c r="Y90" s="8"/>
    </row>
    <row r="91" spans="1:25" s="1" customFormat="1" x14ac:dyDescent="0.25">
      <c r="A91" s="6" t="s">
        <v>6</v>
      </c>
      <c r="B91" s="4">
        <v>78</v>
      </c>
      <c r="C91" s="31">
        <v>0.10256410256410256</v>
      </c>
      <c r="D91" s="31">
        <v>0.65384615384615385</v>
      </c>
      <c r="E91" s="31">
        <v>0.24358974358974358</v>
      </c>
      <c r="F91" s="32"/>
      <c r="G91" s="32"/>
      <c r="H91" s="32"/>
      <c r="I91" s="32"/>
      <c r="J91" s="32"/>
      <c r="K91" s="32"/>
      <c r="L91" s="32"/>
      <c r="M91" s="32"/>
      <c r="N91" s="32"/>
      <c r="O91" s="32"/>
      <c r="P91" s="32"/>
      <c r="Q91" s="32"/>
      <c r="R91" s="32"/>
      <c r="S91" s="32"/>
      <c r="T91" s="8"/>
      <c r="U91" s="8"/>
      <c r="V91" s="8"/>
      <c r="W91" s="8"/>
      <c r="X91" s="8"/>
      <c r="Y91" s="8"/>
    </row>
    <row r="92" spans="1:25" s="1" customFormat="1" x14ac:dyDescent="0.25">
      <c r="A92" s="6" t="s">
        <v>7</v>
      </c>
      <c r="B92" s="4">
        <v>142</v>
      </c>
      <c r="C92" s="31">
        <v>7.746478873239436E-2</v>
      </c>
      <c r="D92" s="31">
        <v>0.76056338028169013</v>
      </c>
      <c r="E92" s="31">
        <v>0.1619718309859155</v>
      </c>
      <c r="F92" s="32"/>
      <c r="G92" s="32"/>
      <c r="H92" s="32"/>
      <c r="I92" s="32"/>
      <c r="J92" s="32"/>
      <c r="K92" s="32"/>
      <c r="L92" s="32"/>
      <c r="M92" s="32"/>
      <c r="N92" s="32"/>
      <c r="O92" s="32"/>
      <c r="P92" s="32"/>
      <c r="Q92" s="32"/>
      <c r="R92" s="32"/>
      <c r="S92" s="32"/>
      <c r="T92" s="8"/>
      <c r="U92" s="8"/>
      <c r="V92" s="8"/>
      <c r="W92" s="8"/>
      <c r="X92" s="8"/>
      <c r="Y92" s="8"/>
    </row>
    <row r="93" spans="1:25" s="1" customFormat="1" x14ac:dyDescent="0.25">
      <c r="A93" s="6" t="s">
        <v>8</v>
      </c>
      <c r="B93" s="4">
        <v>317</v>
      </c>
      <c r="C93" s="31">
        <v>6.6246056782334389E-2</v>
      </c>
      <c r="D93" s="31">
        <v>0.60567823343848581</v>
      </c>
      <c r="E93" s="31">
        <v>0.32807570977917982</v>
      </c>
      <c r="F93" s="32"/>
      <c r="G93" s="32"/>
      <c r="H93" s="32"/>
      <c r="I93" s="32"/>
      <c r="J93" s="32"/>
      <c r="K93" s="32"/>
      <c r="L93" s="32"/>
      <c r="M93" s="32"/>
      <c r="N93" s="32"/>
      <c r="O93" s="32"/>
      <c r="P93" s="32"/>
      <c r="Q93" s="32"/>
      <c r="R93" s="32"/>
      <c r="S93" s="32"/>
      <c r="T93" s="8"/>
      <c r="U93" s="8"/>
      <c r="V93" s="8"/>
      <c r="W93" s="8"/>
      <c r="X93" s="8"/>
      <c r="Y93" s="8"/>
    </row>
    <row r="94" spans="1:25" s="1" customFormat="1" x14ac:dyDescent="0.25">
      <c r="A94" s="6" t="s">
        <v>9</v>
      </c>
      <c r="B94" s="4">
        <v>460</v>
      </c>
      <c r="C94" s="31">
        <v>0.11304347826086956</v>
      </c>
      <c r="D94" s="31">
        <v>0.69347826086956521</v>
      </c>
      <c r="E94" s="31">
        <v>0.19347826086956521</v>
      </c>
      <c r="F94" s="32"/>
      <c r="G94" s="32"/>
      <c r="H94" s="32"/>
      <c r="I94" s="32"/>
      <c r="J94" s="32"/>
      <c r="K94" s="32"/>
      <c r="L94" s="32"/>
      <c r="M94" s="32"/>
      <c r="N94" s="32"/>
      <c r="O94" s="32"/>
      <c r="P94" s="32"/>
      <c r="Q94" s="32"/>
      <c r="R94" s="32"/>
      <c r="S94" s="32"/>
      <c r="T94" s="8"/>
      <c r="U94" s="8"/>
      <c r="V94" s="8"/>
      <c r="W94" s="8"/>
      <c r="X94" s="8"/>
      <c r="Y94" s="8"/>
    </row>
    <row r="95" spans="1:25" s="1" customFormat="1" x14ac:dyDescent="0.25">
      <c r="A95" s="6" t="s">
        <v>10</v>
      </c>
      <c r="B95" s="4">
        <v>121</v>
      </c>
      <c r="C95" s="31">
        <v>5.7851239669421489E-2</v>
      </c>
      <c r="D95" s="31">
        <v>0.6776859504132231</v>
      </c>
      <c r="E95" s="31">
        <v>0.26446280991735538</v>
      </c>
      <c r="F95" s="32"/>
      <c r="G95" s="32"/>
      <c r="H95" s="32"/>
      <c r="I95" s="32"/>
      <c r="J95" s="32"/>
      <c r="K95" s="32"/>
      <c r="L95" s="32"/>
      <c r="M95" s="32"/>
      <c r="N95" s="32"/>
      <c r="O95" s="32"/>
      <c r="P95" s="32"/>
      <c r="Q95" s="32"/>
      <c r="R95" s="32"/>
      <c r="S95" s="32"/>
      <c r="T95" s="8"/>
      <c r="U95" s="8"/>
      <c r="V95" s="8"/>
      <c r="W95" s="8"/>
      <c r="X95" s="8"/>
      <c r="Y95" s="8"/>
    </row>
    <row r="96" spans="1:25" s="1" customFormat="1" x14ac:dyDescent="0.25">
      <c r="A96" s="6" t="s">
        <v>11</v>
      </c>
      <c r="B96" s="4">
        <v>269</v>
      </c>
      <c r="C96" s="31">
        <v>6.6914498141263934E-2</v>
      </c>
      <c r="D96" s="31">
        <v>0.65427509293680297</v>
      </c>
      <c r="E96" s="31">
        <v>0.27881040892193309</v>
      </c>
      <c r="F96" s="32"/>
      <c r="G96" s="32"/>
      <c r="H96" s="32"/>
      <c r="I96" s="32"/>
      <c r="J96" s="32"/>
      <c r="K96" s="32"/>
      <c r="L96" s="32"/>
      <c r="M96" s="32"/>
      <c r="N96" s="32"/>
      <c r="O96" s="32"/>
      <c r="P96" s="32"/>
      <c r="Q96" s="32"/>
      <c r="R96" s="32"/>
      <c r="S96" s="32"/>
      <c r="T96" s="8"/>
      <c r="U96" s="8"/>
      <c r="V96" s="8"/>
      <c r="W96" s="8"/>
      <c r="X96" s="8"/>
      <c r="Y96" s="8"/>
    </row>
    <row r="97" spans="1:25" s="1" customFormat="1" x14ac:dyDescent="0.25">
      <c r="A97" s="6" t="s">
        <v>12</v>
      </c>
      <c r="B97" s="4">
        <v>132</v>
      </c>
      <c r="C97" s="31">
        <v>0.13636363636363635</v>
      </c>
      <c r="D97" s="31">
        <v>0.61363636363636365</v>
      </c>
      <c r="E97" s="31">
        <v>0.25</v>
      </c>
      <c r="F97" s="32"/>
      <c r="G97" s="32"/>
      <c r="H97" s="32"/>
      <c r="I97" s="32"/>
      <c r="J97" s="32"/>
      <c r="K97" s="32"/>
      <c r="L97" s="32"/>
      <c r="M97" s="32"/>
      <c r="N97" s="32"/>
      <c r="O97" s="32"/>
      <c r="P97" s="32"/>
      <c r="Q97" s="32"/>
      <c r="R97" s="32"/>
      <c r="S97" s="32"/>
      <c r="T97" s="8"/>
      <c r="U97" s="8"/>
      <c r="V97" s="8"/>
      <c r="W97" s="8"/>
      <c r="X97" s="8"/>
      <c r="Y97" s="8"/>
    </row>
    <row r="98" spans="1:25" s="1" customFormat="1" x14ac:dyDescent="0.25">
      <c r="A98" s="6" t="s">
        <v>13</v>
      </c>
      <c r="B98" s="4">
        <v>244</v>
      </c>
      <c r="C98" s="31">
        <v>0.12704918032786885</v>
      </c>
      <c r="D98" s="31">
        <v>0.6598360655737705</v>
      </c>
      <c r="E98" s="31">
        <v>0.21311475409836064</v>
      </c>
      <c r="F98" s="32"/>
      <c r="G98" s="32"/>
      <c r="H98" s="32"/>
      <c r="I98" s="32"/>
      <c r="J98" s="32"/>
      <c r="K98" s="32"/>
      <c r="L98" s="32"/>
      <c r="M98" s="32"/>
      <c r="N98" s="32"/>
      <c r="O98" s="32"/>
      <c r="P98" s="32"/>
      <c r="Q98" s="32"/>
      <c r="R98" s="32"/>
      <c r="S98" s="32"/>
      <c r="T98" s="8"/>
      <c r="U98" s="8"/>
      <c r="V98" s="8"/>
      <c r="W98" s="8"/>
      <c r="X98" s="8"/>
      <c r="Y98" s="8"/>
    </row>
    <row r="99" spans="1:25"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row>
    <row r="100" spans="1:25" s="1" customFormat="1" x14ac:dyDescent="0.25">
      <c r="C100" s="22"/>
      <c r="D100" s="22"/>
      <c r="E100" s="22"/>
      <c r="F100" s="22"/>
      <c r="G100" s="22"/>
      <c r="H100" s="22"/>
      <c r="I100" s="22"/>
      <c r="J100" s="22"/>
      <c r="K100" s="22"/>
      <c r="L100" s="22"/>
      <c r="M100" s="22"/>
      <c r="N100" s="22"/>
      <c r="O100" s="22"/>
      <c r="P100" s="22"/>
      <c r="Q100" s="22"/>
      <c r="R100" s="22"/>
      <c r="S100" s="22"/>
    </row>
    <row r="101" spans="1:25" s="1" customFormat="1" x14ac:dyDescent="0.25">
      <c r="A101" s="1" t="s">
        <v>233</v>
      </c>
      <c r="C101" s="22"/>
      <c r="D101" s="22"/>
      <c r="E101" s="22"/>
      <c r="F101" s="22"/>
      <c r="G101" s="22"/>
      <c r="H101" s="22"/>
      <c r="I101" s="22"/>
      <c r="J101" s="22"/>
      <c r="K101" s="22"/>
      <c r="L101" s="22"/>
      <c r="M101" s="22"/>
      <c r="N101" s="22"/>
      <c r="O101" s="22"/>
      <c r="P101" s="22"/>
      <c r="Q101" s="22"/>
      <c r="R101" s="22"/>
      <c r="S101" s="22"/>
    </row>
    <row r="102" spans="1:25" s="1" customFormat="1" x14ac:dyDescent="0.25">
      <c r="C102" s="22"/>
      <c r="D102" s="22"/>
      <c r="E102" s="22"/>
      <c r="F102" s="22"/>
      <c r="G102" s="22"/>
      <c r="H102" s="22"/>
      <c r="I102" s="22"/>
      <c r="J102" s="22"/>
      <c r="K102" s="22"/>
      <c r="L102" s="22"/>
      <c r="M102" s="22"/>
      <c r="N102" s="22"/>
      <c r="O102" s="22"/>
      <c r="P102" s="22"/>
      <c r="Q102" s="22"/>
      <c r="R102" s="22"/>
      <c r="S102" s="22"/>
    </row>
    <row r="103" spans="1:25" s="1" customFormat="1" ht="45" x14ac:dyDescent="0.25">
      <c r="A103" s="2" t="s">
        <v>0</v>
      </c>
      <c r="B103" s="2" t="s">
        <v>1</v>
      </c>
      <c r="C103" s="10" t="s">
        <v>234</v>
      </c>
      <c r="D103" s="10" t="s">
        <v>235</v>
      </c>
      <c r="E103" s="10" t="s">
        <v>236</v>
      </c>
      <c r="F103" s="10" t="s">
        <v>237</v>
      </c>
      <c r="G103" s="10" t="s">
        <v>238</v>
      </c>
      <c r="H103" s="10" t="s">
        <v>239</v>
      </c>
      <c r="I103" s="10" t="s">
        <v>240</v>
      </c>
      <c r="J103" s="30"/>
      <c r="K103" s="30"/>
      <c r="L103" s="30"/>
      <c r="M103" s="30"/>
      <c r="N103" s="30"/>
      <c r="O103" s="30"/>
      <c r="P103" s="30"/>
      <c r="Q103" s="30"/>
      <c r="R103" s="30"/>
      <c r="S103" s="30"/>
      <c r="T103" s="9"/>
      <c r="U103" s="9"/>
      <c r="V103" s="9"/>
      <c r="W103" s="9"/>
      <c r="X103" s="9"/>
      <c r="Y103" s="9"/>
    </row>
    <row r="104" spans="1:25" s="1" customFormat="1" x14ac:dyDescent="0.25">
      <c r="A104" s="3" t="s">
        <v>2</v>
      </c>
      <c r="B104" s="4">
        <v>3554</v>
      </c>
      <c r="C104" s="31">
        <v>0.20118176702307258</v>
      </c>
      <c r="D104" s="31">
        <v>9.0602138435565555E-2</v>
      </c>
      <c r="E104" s="31">
        <v>0.30135059088351152</v>
      </c>
      <c r="F104" s="31">
        <v>3.4890264490714688E-2</v>
      </c>
      <c r="G104" s="31">
        <v>0.12521102982554869</v>
      </c>
      <c r="H104" s="31">
        <v>3.629712999437254E-2</v>
      </c>
      <c r="I104" s="31">
        <v>0.2104670793472144</v>
      </c>
      <c r="J104" s="32"/>
      <c r="K104" s="32"/>
      <c r="L104" s="32"/>
      <c r="M104" s="32"/>
      <c r="N104" s="32"/>
      <c r="O104" s="32"/>
      <c r="P104" s="32"/>
      <c r="Q104" s="32"/>
      <c r="R104" s="32"/>
      <c r="S104" s="32"/>
      <c r="T104" s="8"/>
      <c r="U104" s="8"/>
      <c r="V104" s="8"/>
      <c r="W104" s="8"/>
      <c r="X104" s="8"/>
      <c r="Y104" s="8"/>
    </row>
    <row r="105" spans="1:25" s="1" customFormat="1" x14ac:dyDescent="0.25">
      <c r="A105" s="6" t="s">
        <v>3</v>
      </c>
      <c r="B105" s="4">
        <v>1145</v>
      </c>
      <c r="C105" s="31">
        <v>0.18864628820960699</v>
      </c>
      <c r="D105" s="31">
        <v>0.10393013100436681</v>
      </c>
      <c r="E105" s="31">
        <v>0.31441048034934499</v>
      </c>
      <c r="F105" s="31">
        <v>3.0567685589519649E-2</v>
      </c>
      <c r="G105" s="31">
        <v>0.1056768558951965</v>
      </c>
      <c r="H105" s="31">
        <v>4.1048034934497817E-2</v>
      </c>
      <c r="I105" s="31">
        <v>0.21572052401746725</v>
      </c>
      <c r="J105" s="32"/>
      <c r="K105" s="32"/>
      <c r="L105" s="32"/>
      <c r="M105" s="32"/>
      <c r="N105" s="32"/>
      <c r="O105" s="32"/>
      <c r="P105" s="32"/>
      <c r="Q105" s="32"/>
      <c r="R105" s="32"/>
      <c r="S105" s="32"/>
      <c r="T105" s="8"/>
      <c r="U105" s="8"/>
      <c r="V105" s="8"/>
      <c r="W105" s="8"/>
      <c r="X105" s="8"/>
      <c r="Y105" s="8"/>
    </row>
    <row r="106" spans="1:25" s="1" customFormat="1" x14ac:dyDescent="0.25">
      <c r="A106" s="6" t="s">
        <v>4</v>
      </c>
      <c r="B106" s="4">
        <v>608</v>
      </c>
      <c r="C106" s="31">
        <v>0.36348684210526316</v>
      </c>
      <c r="D106" s="31">
        <v>7.2368421052631582E-2</v>
      </c>
      <c r="E106" s="31">
        <v>0.22203947368421054</v>
      </c>
      <c r="F106" s="31">
        <v>2.7960526315789474E-2</v>
      </c>
      <c r="G106" s="31">
        <v>0.10526315789473684</v>
      </c>
      <c r="H106" s="31">
        <v>3.7828947368421052E-2</v>
      </c>
      <c r="I106" s="31">
        <v>0.17105263157894737</v>
      </c>
      <c r="J106" s="32"/>
      <c r="K106" s="32"/>
      <c r="L106" s="32"/>
      <c r="M106" s="32"/>
      <c r="N106" s="32"/>
      <c r="O106" s="32"/>
      <c r="P106" s="32"/>
      <c r="Q106" s="32"/>
      <c r="R106" s="32"/>
      <c r="S106" s="32"/>
      <c r="T106" s="8"/>
      <c r="U106" s="8"/>
      <c r="V106" s="8"/>
      <c r="W106" s="8"/>
      <c r="X106" s="8"/>
      <c r="Y106" s="8"/>
    </row>
    <row r="107" spans="1:25" s="1" customFormat="1" x14ac:dyDescent="0.25">
      <c r="A107" s="6" t="s">
        <v>5</v>
      </c>
      <c r="B107" s="4">
        <v>715</v>
      </c>
      <c r="C107" s="31">
        <v>0.14125874125874127</v>
      </c>
      <c r="D107" s="31">
        <v>7.4125874125874125E-2</v>
      </c>
      <c r="E107" s="31">
        <v>0.33566433566433568</v>
      </c>
      <c r="F107" s="31">
        <v>5.0349650349650353E-2</v>
      </c>
      <c r="G107" s="31">
        <v>0.17062937062937064</v>
      </c>
      <c r="H107" s="31">
        <v>1.5384615384615385E-2</v>
      </c>
      <c r="I107" s="31">
        <v>0.21258741258741259</v>
      </c>
      <c r="J107" s="32"/>
      <c r="K107" s="32"/>
      <c r="L107" s="32"/>
      <c r="M107" s="32"/>
      <c r="N107" s="32"/>
      <c r="O107" s="32"/>
      <c r="P107" s="32"/>
      <c r="Q107" s="32"/>
      <c r="R107" s="32"/>
      <c r="S107" s="32"/>
      <c r="T107" s="8"/>
      <c r="U107" s="8"/>
      <c r="V107" s="8"/>
      <c r="W107" s="8"/>
      <c r="X107" s="8"/>
      <c r="Y107" s="8"/>
    </row>
    <row r="108" spans="1:25" s="1" customFormat="1" x14ac:dyDescent="0.25">
      <c r="A108" s="6" t="s">
        <v>6</v>
      </c>
      <c r="B108" s="4">
        <v>386</v>
      </c>
      <c r="C108" s="31">
        <v>0.22279792746113988</v>
      </c>
      <c r="D108" s="31">
        <v>0.11139896373056994</v>
      </c>
      <c r="E108" s="31">
        <v>0.26424870466321243</v>
      </c>
      <c r="F108" s="31">
        <v>2.5906735751295335E-2</v>
      </c>
      <c r="G108" s="31">
        <v>9.0673575129533682E-2</v>
      </c>
      <c r="H108" s="31">
        <v>8.8082901554404139E-2</v>
      </c>
      <c r="I108" s="31">
        <v>0.19689119170984457</v>
      </c>
      <c r="J108" s="32"/>
      <c r="K108" s="32"/>
      <c r="L108" s="32"/>
      <c r="M108" s="32"/>
      <c r="N108" s="32"/>
      <c r="O108" s="32"/>
      <c r="P108" s="32"/>
      <c r="Q108" s="32"/>
      <c r="R108" s="32"/>
      <c r="S108" s="32"/>
      <c r="T108" s="8"/>
      <c r="U108" s="8"/>
      <c r="V108" s="8"/>
      <c r="W108" s="8"/>
      <c r="X108" s="8"/>
      <c r="Y108" s="8"/>
    </row>
    <row r="109" spans="1:25" s="1" customFormat="1" x14ac:dyDescent="0.25">
      <c r="A109" s="6" t="s">
        <v>7</v>
      </c>
      <c r="B109" s="4">
        <v>700</v>
      </c>
      <c r="C109" s="31">
        <v>0.13</v>
      </c>
      <c r="D109" s="31">
        <v>0.09</v>
      </c>
      <c r="E109" s="31">
        <v>0.3342857142857143</v>
      </c>
      <c r="F109" s="31">
        <v>3.7142857142857144E-2</v>
      </c>
      <c r="G109" s="31">
        <v>0.14714285714285713</v>
      </c>
      <c r="H109" s="31">
        <v>0.02</v>
      </c>
      <c r="I109" s="31">
        <v>0.24142857142857144</v>
      </c>
      <c r="J109" s="32"/>
      <c r="K109" s="32"/>
      <c r="L109" s="32"/>
      <c r="M109" s="32"/>
      <c r="N109" s="32"/>
      <c r="O109" s="32"/>
      <c r="P109" s="32"/>
      <c r="Q109" s="32"/>
      <c r="R109" s="32"/>
      <c r="S109" s="32"/>
      <c r="T109" s="8"/>
      <c r="U109" s="8"/>
      <c r="V109" s="8"/>
      <c r="W109" s="8"/>
      <c r="X109" s="8"/>
      <c r="Y109" s="8"/>
    </row>
    <row r="110" spans="1:25" s="1" customFormat="1" x14ac:dyDescent="0.25">
      <c r="A110" s="6" t="s">
        <v>8</v>
      </c>
      <c r="B110" s="4">
        <v>2010</v>
      </c>
      <c r="C110" s="31">
        <v>0.21393034825870647</v>
      </c>
      <c r="D110" s="31">
        <v>8.1592039800995025E-2</v>
      </c>
      <c r="E110" s="31">
        <v>0.27363184079601988</v>
      </c>
      <c r="F110" s="31">
        <v>4.0796019900497513E-2</v>
      </c>
      <c r="G110" s="31">
        <v>0.15422885572139303</v>
      </c>
      <c r="H110" s="31">
        <v>4.3781094527363187E-2</v>
      </c>
      <c r="I110" s="31">
        <v>0.19203980099502488</v>
      </c>
      <c r="J110" s="32"/>
      <c r="K110" s="32"/>
      <c r="L110" s="32"/>
      <c r="M110" s="32"/>
      <c r="N110" s="32"/>
      <c r="O110" s="32"/>
      <c r="P110" s="32"/>
      <c r="Q110" s="32"/>
      <c r="R110" s="32"/>
      <c r="S110" s="32"/>
      <c r="T110" s="8"/>
      <c r="U110" s="8"/>
      <c r="V110" s="8"/>
      <c r="W110" s="8"/>
      <c r="X110" s="8"/>
      <c r="Y110" s="8"/>
    </row>
    <row r="111" spans="1:25" s="1" customFormat="1" x14ac:dyDescent="0.25">
      <c r="A111" s="6" t="s">
        <v>9</v>
      </c>
      <c r="B111" s="4">
        <v>1306</v>
      </c>
      <c r="C111" s="31">
        <v>0.19908116385911179</v>
      </c>
      <c r="D111" s="31">
        <v>9.8009188361408886E-2</v>
      </c>
      <c r="E111" s="31">
        <v>0.35068912710566613</v>
      </c>
      <c r="F111" s="31">
        <v>2.3736600306278714E-2</v>
      </c>
      <c r="G111" s="31">
        <v>7.5803981623277186E-2</v>
      </c>
      <c r="H111" s="31">
        <v>2.6033690658499236E-2</v>
      </c>
      <c r="I111" s="31">
        <v>0.22664624808575803</v>
      </c>
      <c r="J111" s="32"/>
      <c r="K111" s="32"/>
      <c r="L111" s="32"/>
      <c r="M111" s="32"/>
      <c r="N111" s="32"/>
      <c r="O111" s="32"/>
      <c r="P111" s="32"/>
      <c r="Q111" s="32"/>
      <c r="R111" s="32"/>
      <c r="S111" s="32"/>
      <c r="T111" s="8"/>
      <c r="U111" s="8"/>
      <c r="V111" s="8"/>
      <c r="W111" s="8"/>
      <c r="X111" s="8"/>
      <c r="Y111" s="8"/>
    </row>
    <row r="112" spans="1:25" s="1" customFormat="1" x14ac:dyDescent="0.25">
      <c r="A112" s="6" t="s">
        <v>10</v>
      </c>
      <c r="B112" s="4">
        <v>937</v>
      </c>
      <c r="C112" s="31">
        <v>0.18143009605122731</v>
      </c>
      <c r="D112" s="31">
        <v>0.10779082177161152</v>
      </c>
      <c r="E112" s="31">
        <v>0.28708644610458911</v>
      </c>
      <c r="F112" s="31">
        <v>5.7630736392742798E-2</v>
      </c>
      <c r="G112" s="31">
        <v>0.13127001067235858</v>
      </c>
      <c r="H112" s="31">
        <v>6.7235859124866598E-2</v>
      </c>
      <c r="I112" s="31">
        <v>0.16755602988260407</v>
      </c>
      <c r="J112" s="32"/>
      <c r="K112" s="32"/>
      <c r="L112" s="32"/>
      <c r="M112" s="32"/>
      <c r="N112" s="32"/>
      <c r="O112" s="32"/>
      <c r="P112" s="32"/>
      <c r="Q112" s="32"/>
      <c r="R112" s="32"/>
      <c r="S112" s="32"/>
      <c r="T112" s="8"/>
      <c r="U112" s="8"/>
      <c r="V112" s="8"/>
      <c r="W112" s="8"/>
      <c r="X112" s="8"/>
      <c r="Y112" s="8"/>
    </row>
    <row r="113" spans="1:25" s="1" customFormat="1" x14ac:dyDescent="0.25">
      <c r="A113" s="6" t="s">
        <v>11</v>
      </c>
      <c r="B113" s="4">
        <v>1388</v>
      </c>
      <c r="C113" s="31">
        <v>0.18804034582132564</v>
      </c>
      <c r="D113" s="31">
        <v>8.7175792507204614E-2</v>
      </c>
      <c r="E113" s="31">
        <v>0.31123919308357351</v>
      </c>
      <c r="F113" s="31">
        <v>2.8818443804034581E-2</v>
      </c>
      <c r="G113" s="31">
        <v>0.1505763688760807</v>
      </c>
      <c r="H113" s="31">
        <v>3.1700288184438041E-2</v>
      </c>
      <c r="I113" s="31">
        <v>0.20244956772334294</v>
      </c>
      <c r="J113" s="32"/>
      <c r="K113" s="32"/>
      <c r="L113" s="32"/>
      <c r="M113" s="32"/>
      <c r="N113" s="32"/>
      <c r="O113" s="32"/>
      <c r="P113" s="32"/>
      <c r="Q113" s="32"/>
      <c r="R113" s="32"/>
      <c r="S113" s="32"/>
      <c r="T113" s="8"/>
      <c r="U113" s="8"/>
      <c r="V113" s="8"/>
      <c r="W113" s="8"/>
      <c r="X113" s="8"/>
      <c r="Y113" s="8"/>
    </row>
    <row r="114" spans="1:25" s="1" customFormat="1" x14ac:dyDescent="0.25">
      <c r="A114" s="6" t="s">
        <v>12</v>
      </c>
      <c r="B114" s="4">
        <v>434</v>
      </c>
      <c r="C114" s="31">
        <v>0.22119815668202766</v>
      </c>
      <c r="D114" s="31">
        <v>6.9124423963133647E-2</v>
      </c>
      <c r="E114" s="31">
        <v>0.29032258064516131</v>
      </c>
      <c r="F114" s="31">
        <v>3.4562211981566823E-2</v>
      </c>
      <c r="G114" s="31">
        <v>8.9861751152073732E-2</v>
      </c>
      <c r="H114" s="31">
        <v>2.5345622119815669E-2</v>
      </c>
      <c r="I114" s="31">
        <v>0.2695852534562212</v>
      </c>
      <c r="J114" s="32"/>
      <c r="K114" s="32"/>
      <c r="L114" s="32"/>
      <c r="M114" s="32"/>
      <c r="N114" s="32"/>
      <c r="O114" s="32"/>
      <c r="P114" s="32"/>
      <c r="Q114" s="32"/>
      <c r="R114" s="32"/>
      <c r="S114" s="32"/>
      <c r="T114" s="8"/>
      <c r="U114" s="8"/>
      <c r="V114" s="8"/>
      <c r="W114" s="8"/>
      <c r="X114" s="8"/>
      <c r="Y114" s="8"/>
    </row>
    <row r="115" spans="1:25" s="1" customFormat="1" x14ac:dyDescent="0.25">
      <c r="A115" s="6" t="s">
        <v>13</v>
      </c>
      <c r="B115" s="4">
        <v>618</v>
      </c>
      <c r="C115" s="31">
        <v>0.25080906148867316</v>
      </c>
      <c r="D115" s="31">
        <v>0.10194174757281553</v>
      </c>
      <c r="E115" s="31">
        <v>0.29449838187702265</v>
      </c>
      <c r="F115" s="31">
        <v>1.7799352750809062E-2</v>
      </c>
      <c r="G115" s="31">
        <v>8.4142394822006472E-2</v>
      </c>
      <c r="H115" s="31">
        <v>6.4724919093851136E-3</v>
      </c>
      <c r="I115" s="31">
        <v>0.24433656957928804</v>
      </c>
      <c r="J115" s="32"/>
      <c r="K115" s="32"/>
      <c r="L115" s="32"/>
      <c r="M115" s="32"/>
      <c r="N115" s="32"/>
      <c r="O115" s="32"/>
      <c r="P115" s="32"/>
      <c r="Q115" s="32"/>
      <c r="R115" s="32"/>
      <c r="S115" s="32"/>
      <c r="T115" s="8"/>
      <c r="U115" s="8"/>
      <c r="V115" s="8"/>
      <c r="W115" s="8"/>
      <c r="X115" s="8"/>
      <c r="Y115" s="8"/>
    </row>
    <row r="116" spans="1:25"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A118" s="1" t="s">
        <v>241</v>
      </c>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ht="45" x14ac:dyDescent="0.25">
      <c r="A120" s="2" t="s">
        <v>0</v>
      </c>
      <c r="B120" s="2" t="s">
        <v>1</v>
      </c>
      <c r="C120" s="10" t="s">
        <v>242</v>
      </c>
      <c r="D120" s="10" t="s">
        <v>243</v>
      </c>
      <c r="E120" s="10" t="s">
        <v>244</v>
      </c>
      <c r="F120" s="10" t="s">
        <v>245</v>
      </c>
      <c r="G120" s="10" t="s">
        <v>246</v>
      </c>
      <c r="H120" s="10" t="s">
        <v>240</v>
      </c>
      <c r="I120" s="30"/>
      <c r="J120" s="30"/>
      <c r="K120" s="30"/>
      <c r="L120" s="30"/>
      <c r="M120" s="30"/>
      <c r="N120" s="30"/>
      <c r="O120" s="30"/>
      <c r="P120" s="30"/>
      <c r="Q120" s="30"/>
      <c r="R120" s="30"/>
      <c r="S120" s="30"/>
      <c r="T120" s="9"/>
      <c r="U120" s="9"/>
      <c r="V120" s="9"/>
      <c r="W120" s="9"/>
      <c r="X120" s="9"/>
      <c r="Y120" s="9"/>
    </row>
    <row r="121" spans="1:25" s="1" customFormat="1" x14ac:dyDescent="0.25">
      <c r="A121" s="3" t="s">
        <v>2</v>
      </c>
      <c r="B121" s="4">
        <v>3468</v>
      </c>
      <c r="C121" s="31">
        <v>0.15715109573241062</v>
      </c>
      <c r="D121" s="31">
        <v>0.80478662053056516</v>
      </c>
      <c r="E121" s="31">
        <v>1.0668973471741637E-2</v>
      </c>
      <c r="F121" s="31">
        <v>1.7301038062283738E-3</v>
      </c>
      <c r="G121" s="31">
        <v>1.4994232987312572E-2</v>
      </c>
      <c r="H121" s="31">
        <v>1.0668973471741637E-2</v>
      </c>
      <c r="I121" s="32"/>
      <c r="J121" s="32"/>
      <c r="K121" s="32"/>
      <c r="L121" s="32"/>
      <c r="M121" s="32"/>
      <c r="N121" s="32"/>
      <c r="O121" s="32"/>
      <c r="P121" s="32"/>
      <c r="Q121" s="32"/>
      <c r="R121" s="32"/>
      <c r="S121" s="32"/>
      <c r="T121" s="8"/>
      <c r="U121" s="8"/>
      <c r="V121" s="8"/>
      <c r="W121" s="8"/>
      <c r="X121" s="8"/>
      <c r="Y121" s="8"/>
    </row>
    <row r="122" spans="1:25" s="1" customFormat="1" x14ac:dyDescent="0.25">
      <c r="A122" s="6" t="s">
        <v>3</v>
      </c>
      <c r="B122" s="4">
        <v>1134</v>
      </c>
      <c r="C122" s="31">
        <v>0.1984126984126984</v>
      </c>
      <c r="D122" s="31">
        <v>0.76014109347442682</v>
      </c>
      <c r="E122" s="31">
        <v>9.700176366843033E-3</v>
      </c>
      <c r="F122" s="31">
        <v>1.7636684303350969E-3</v>
      </c>
      <c r="G122" s="31">
        <v>1.5873015873015872E-2</v>
      </c>
      <c r="H122" s="31">
        <v>1.4109347442680775E-2</v>
      </c>
      <c r="I122" s="32"/>
      <c r="J122" s="32"/>
      <c r="K122" s="32"/>
      <c r="L122" s="32"/>
      <c r="M122" s="32"/>
      <c r="N122" s="32"/>
      <c r="O122" s="32"/>
      <c r="P122" s="32"/>
      <c r="Q122" s="32"/>
      <c r="R122" s="32"/>
      <c r="S122" s="32"/>
      <c r="T122" s="8"/>
      <c r="U122" s="8"/>
      <c r="V122" s="8"/>
      <c r="W122" s="8"/>
      <c r="X122" s="8"/>
      <c r="Y122" s="8"/>
    </row>
    <row r="123" spans="1:25" s="1" customFormat="1" x14ac:dyDescent="0.25">
      <c r="A123" s="6" t="s">
        <v>4</v>
      </c>
      <c r="B123" s="4">
        <v>597</v>
      </c>
      <c r="C123" s="31">
        <v>0.20100502512562815</v>
      </c>
      <c r="D123" s="31">
        <v>0.75041876046901168</v>
      </c>
      <c r="E123" s="31">
        <v>1.8425460636515914E-2</v>
      </c>
      <c r="F123" s="31">
        <v>1.6750418760469012E-3</v>
      </c>
      <c r="G123" s="31">
        <v>1.340033500837521E-2</v>
      </c>
      <c r="H123" s="31">
        <v>1.507537688442211E-2</v>
      </c>
      <c r="I123" s="32"/>
      <c r="J123" s="32"/>
      <c r="K123" s="32"/>
      <c r="L123" s="32"/>
      <c r="M123" s="32"/>
      <c r="N123" s="32"/>
      <c r="O123" s="32"/>
      <c r="P123" s="32"/>
      <c r="Q123" s="32"/>
      <c r="R123" s="32"/>
      <c r="S123" s="32"/>
      <c r="T123" s="8"/>
      <c r="U123" s="8"/>
      <c r="V123" s="8"/>
      <c r="W123" s="8"/>
      <c r="X123" s="8"/>
      <c r="Y123" s="8"/>
    </row>
    <row r="124" spans="1:25" s="1" customFormat="1" x14ac:dyDescent="0.25">
      <c r="A124" s="6" t="s">
        <v>5</v>
      </c>
      <c r="B124" s="4">
        <v>703</v>
      </c>
      <c r="C124" s="31">
        <v>8.5348506401137975E-2</v>
      </c>
      <c r="D124" s="31">
        <v>0.88477951635846375</v>
      </c>
      <c r="E124" s="31">
        <v>8.5348506401137988E-3</v>
      </c>
      <c r="F124" s="31">
        <v>1.4224751066856331E-3</v>
      </c>
      <c r="G124" s="31">
        <v>1.849217638691323E-2</v>
      </c>
      <c r="H124" s="31">
        <v>1.4224751066856331E-3</v>
      </c>
      <c r="I124" s="32"/>
      <c r="J124" s="32"/>
      <c r="K124" s="32"/>
      <c r="L124" s="32"/>
      <c r="M124" s="32"/>
      <c r="N124" s="32"/>
      <c r="O124" s="32"/>
      <c r="P124" s="32"/>
      <c r="Q124" s="32"/>
      <c r="R124" s="32"/>
      <c r="S124" s="32"/>
      <c r="T124" s="8"/>
      <c r="U124" s="8"/>
      <c r="V124" s="8"/>
      <c r="W124" s="8"/>
      <c r="X124" s="8"/>
      <c r="Y124" s="8"/>
    </row>
    <row r="125" spans="1:25" s="1" customFormat="1" x14ac:dyDescent="0.25">
      <c r="A125" s="6" t="s">
        <v>6</v>
      </c>
      <c r="B125" s="4">
        <v>377</v>
      </c>
      <c r="C125" s="31">
        <v>0.25198938992042441</v>
      </c>
      <c r="D125" s="31">
        <v>0.70026525198938994</v>
      </c>
      <c r="E125" s="31">
        <v>7.9575596816976128E-3</v>
      </c>
      <c r="F125" s="31">
        <v>2.6525198938992041E-3</v>
      </c>
      <c r="G125" s="31">
        <v>2.9177718832891247E-2</v>
      </c>
      <c r="H125" s="31">
        <v>7.9575596816976128E-3</v>
      </c>
      <c r="I125" s="32"/>
      <c r="J125" s="32"/>
      <c r="K125" s="32"/>
      <c r="L125" s="32"/>
      <c r="M125" s="32"/>
      <c r="N125" s="32"/>
      <c r="O125" s="32"/>
      <c r="P125" s="32"/>
      <c r="Q125" s="32"/>
      <c r="R125" s="32"/>
      <c r="S125" s="32"/>
      <c r="T125" s="8"/>
      <c r="U125" s="8"/>
      <c r="V125" s="8"/>
      <c r="W125" s="8"/>
      <c r="X125" s="8"/>
      <c r="Y125" s="8"/>
    </row>
    <row r="126" spans="1:25" s="1" customFormat="1" x14ac:dyDescent="0.25">
      <c r="A126" s="6" t="s">
        <v>7</v>
      </c>
      <c r="B126" s="4">
        <v>657</v>
      </c>
      <c r="C126" s="31">
        <v>6.8493150684931503E-2</v>
      </c>
      <c r="D126" s="31">
        <v>0.9056316590563166</v>
      </c>
      <c r="E126" s="31">
        <v>9.1324200913242004E-3</v>
      </c>
      <c r="F126" s="31">
        <v>1.5220700152207001E-3</v>
      </c>
      <c r="G126" s="31">
        <v>3.0441400304414001E-3</v>
      </c>
      <c r="H126" s="31">
        <v>1.2176560121765601E-2</v>
      </c>
      <c r="I126" s="32"/>
      <c r="J126" s="32"/>
      <c r="K126" s="32"/>
      <c r="L126" s="32"/>
      <c r="M126" s="32"/>
      <c r="N126" s="32"/>
      <c r="O126" s="32"/>
      <c r="P126" s="32"/>
      <c r="Q126" s="32"/>
      <c r="R126" s="32"/>
      <c r="S126" s="32"/>
      <c r="T126" s="8"/>
      <c r="U126" s="8"/>
      <c r="V126" s="8"/>
      <c r="W126" s="8"/>
      <c r="X126" s="8"/>
      <c r="Y126" s="8"/>
    </row>
    <row r="127" spans="1:25" s="1" customFormat="1" x14ac:dyDescent="0.25">
      <c r="A127" s="6" t="s">
        <v>8</v>
      </c>
      <c r="B127" s="4">
        <v>1971</v>
      </c>
      <c r="C127" s="31">
        <v>0.17656012176560121</v>
      </c>
      <c r="D127" s="31">
        <v>0.79959411466260777</v>
      </c>
      <c r="E127" s="31">
        <v>7.6103500761035003E-3</v>
      </c>
      <c r="F127" s="31">
        <v>2.0294266869609334E-3</v>
      </c>
      <c r="G127" s="31">
        <v>9.1324200913242004E-3</v>
      </c>
      <c r="H127" s="31">
        <v>5.0735667174023336E-3</v>
      </c>
      <c r="I127" s="32"/>
      <c r="J127" s="32"/>
      <c r="K127" s="32"/>
      <c r="L127" s="32"/>
      <c r="M127" s="32"/>
      <c r="N127" s="32"/>
      <c r="O127" s="32"/>
      <c r="P127" s="32"/>
      <c r="Q127" s="32"/>
      <c r="R127" s="32"/>
      <c r="S127" s="32"/>
      <c r="T127" s="8"/>
      <c r="U127" s="8"/>
      <c r="V127" s="8"/>
      <c r="W127" s="8"/>
      <c r="X127" s="8"/>
      <c r="Y127" s="8"/>
    </row>
    <row r="128" spans="1:25" s="1" customFormat="1" x14ac:dyDescent="0.25">
      <c r="A128" s="6" t="s">
        <v>9</v>
      </c>
      <c r="B128" s="4">
        <v>1293</v>
      </c>
      <c r="C128" s="31">
        <v>0.13225058004640372</v>
      </c>
      <c r="D128" s="31">
        <v>0.80897138437741689</v>
      </c>
      <c r="E128" s="31">
        <v>1.4694508894044857E-2</v>
      </c>
      <c r="F128" s="31">
        <v>1.5467904098994587E-3</v>
      </c>
      <c r="G128" s="31">
        <v>2.4748646558391339E-2</v>
      </c>
      <c r="H128" s="31">
        <v>1.7788089713843776E-2</v>
      </c>
      <c r="I128" s="32"/>
      <c r="J128" s="32"/>
      <c r="K128" s="32"/>
      <c r="L128" s="32"/>
      <c r="M128" s="32"/>
      <c r="N128" s="32"/>
      <c r="O128" s="32"/>
      <c r="P128" s="32"/>
      <c r="Q128" s="32"/>
      <c r="R128" s="32"/>
      <c r="S128" s="32"/>
      <c r="T128" s="8"/>
      <c r="U128" s="8"/>
      <c r="V128" s="8"/>
      <c r="W128" s="8"/>
      <c r="X128" s="8"/>
      <c r="Y128" s="8"/>
    </row>
    <row r="129" spans="1:25" s="1" customFormat="1" x14ac:dyDescent="0.25">
      <c r="A129" s="6" t="s">
        <v>10</v>
      </c>
      <c r="B129" s="4">
        <v>925</v>
      </c>
      <c r="C129" s="31">
        <v>0.14594594594594595</v>
      </c>
      <c r="D129" s="31">
        <v>0.80756756756756753</v>
      </c>
      <c r="E129" s="31">
        <v>2.9189189189189189E-2</v>
      </c>
      <c r="F129" s="31">
        <v>0</v>
      </c>
      <c r="G129" s="31">
        <v>9.7297297297297292E-3</v>
      </c>
      <c r="H129" s="31">
        <v>7.5675675675675675E-3</v>
      </c>
      <c r="I129" s="32"/>
      <c r="J129" s="32"/>
      <c r="K129" s="32"/>
      <c r="L129" s="32"/>
      <c r="M129" s="32"/>
      <c r="N129" s="32"/>
      <c r="O129" s="32"/>
      <c r="P129" s="32"/>
      <c r="Q129" s="32"/>
      <c r="R129" s="32"/>
      <c r="S129" s="32"/>
      <c r="T129" s="8"/>
      <c r="U129" s="8"/>
      <c r="V129" s="8"/>
      <c r="W129" s="8"/>
      <c r="X129" s="8"/>
      <c r="Y129" s="8"/>
    </row>
    <row r="130" spans="1:25" s="1" customFormat="1" x14ac:dyDescent="0.25">
      <c r="A130" s="6" t="s">
        <v>11</v>
      </c>
      <c r="B130" s="4">
        <v>1357</v>
      </c>
      <c r="C130" s="31">
        <v>0.14959469417833457</v>
      </c>
      <c r="D130" s="31">
        <v>0.82092851879145168</v>
      </c>
      <c r="E130" s="31">
        <v>5.1584377302873984E-3</v>
      </c>
      <c r="F130" s="31">
        <v>3.6845983787767134E-3</v>
      </c>
      <c r="G130" s="31">
        <v>8.8430361090641122E-3</v>
      </c>
      <c r="H130" s="31">
        <v>1.1790714812085483E-2</v>
      </c>
      <c r="I130" s="32"/>
      <c r="J130" s="32"/>
      <c r="K130" s="32"/>
      <c r="L130" s="32"/>
      <c r="M130" s="32"/>
      <c r="N130" s="32"/>
      <c r="O130" s="32"/>
      <c r="P130" s="32"/>
      <c r="Q130" s="32"/>
      <c r="R130" s="32"/>
      <c r="S130" s="32"/>
      <c r="T130" s="8"/>
      <c r="U130" s="8"/>
      <c r="V130" s="8"/>
      <c r="W130" s="8"/>
      <c r="X130" s="8"/>
      <c r="Y130" s="8"/>
    </row>
    <row r="131" spans="1:25" s="1" customFormat="1" x14ac:dyDescent="0.25">
      <c r="A131" s="6" t="s">
        <v>12</v>
      </c>
      <c r="B131" s="4">
        <v>420</v>
      </c>
      <c r="C131" s="31">
        <v>0.18571428571428572</v>
      </c>
      <c r="D131" s="31">
        <v>0.77380952380952384</v>
      </c>
      <c r="E131" s="31">
        <v>0</v>
      </c>
      <c r="F131" s="31">
        <v>2.3809523809523812E-3</v>
      </c>
      <c r="G131" s="31">
        <v>2.6190476190476191E-2</v>
      </c>
      <c r="H131" s="31">
        <v>1.1904761904761904E-2</v>
      </c>
      <c r="I131" s="32"/>
      <c r="J131" s="32"/>
      <c r="K131" s="32"/>
      <c r="L131" s="32"/>
      <c r="M131" s="32"/>
      <c r="N131" s="32"/>
      <c r="O131" s="32"/>
      <c r="P131" s="32"/>
      <c r="Q131" s="32"/>
      <c r="R131" s="32"/>
      <c r="S131" s="32"/>
      <c r="T131" s="8"/>
      <c r="U131" s="8"/>
      <c r="V131" s="8"/>
      <c r="W131" s="8"/>
      <c r="X131" s="8"/>
      <c r="Y131" s="8"/>
    </row>
    <row r="132" spans="1:25" s="1" customFormat="1" x14ac:dyDescent="0.25">
      <c r="A132" s="6" t="s">
        <v>13</v>
      </c>
      <c r="B132" s="4">
        <v>611</v>
      </c>
      <c r="C132" s="31">
        <v>0.176759410801964</v>
      </c>
      <c r="D132" s="31">
        <v>0.7725040916530278</v>
      </c>
      <c r="E132" s="31">
        <v>3.2733224222585926E-3</v>
      </c>
      <c r="F132" s="31">
        <v>0</v>
      </c>
      <c r="G132" s="31">
        <v>3.2733224222585927E-2</v>
      </c>
      <c r="H132" s="31">
        <v>1.4729950900163666E-2</v>
      </c>
      <c r="I132" s="32"/>
      <c r="J132" s="32"/>
      <c r="K132" s="32"/>
      <c r="L132" s="32"/>
      <c r="M132" s="32"/>
      <c r="N132" s="32"/>
      <c r="O132" s="32"/>
      <c r="P132" s="32"/>
      <c r="Q132" s="32"/>
      <c r="R132" s="32"/>
      <c r="S132" s="32"/>
      <c r="T132" s="8"/>
      <c r="U132" s="8"/>
      <c r="V132" s="8"/>
      <c r="W132" s="8"/>
      <c r="X132" s="8"/>
      <c r="Y132" s="8"/>
    </row>
    <row r="133" spans="1:25"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row>
    <row r="134" spans="1:25" s="1" customFormat="1" x14ac:dyDescent="0.25">
      <c r="C134" s="22"/>
      <c r="D134" s="22"/>
      <c r="E134" s="22"/>
      <c r="F134" s="22"/>
      <c r="G134" s="22"/>
      <c r="H134" s="22"/>
      <c r="I134" s="22"/>
      <c r="J134" s="22"/>
      <c r="K134" s="22"/>
      <c r="L134" s="22"/>
      <c r="M134" s="22"/>
      <c r="N134" s="22"/>
      <c r="O134" s="22"/>
      <c r="P134" s="22"/>
      <c r="Q134" s="22"/>
      <c r="R134" s="22"/>
      <c r="S134" s="22"/>
    </row>
    <row r="135" spans="1:25" s="1" customFormat="1" x14ac:dyDescent="0.25">
      <c r="A135" s="1" t="s">
        <v>247</v>
      </c>
      <c r="C135" s="22"/>
      <c r="D135" s="22"/>
      <c r="E135" s="22"/>
      <c r="F135" s="22"/>
      <c r="G135" s="22"/>
      <c r="H135" s="22"/>
      <c r="I135" s="22"/>
      <c r="J135" s="22"/>
      <c r="K135" s="22"/>
      <c r="L135" s="22"/>
      <c r="M135" s="22"/>
      <c r="N135" s="22"/>
      <c r="O135" s="22"/>
      <c r="P135" s="22"/>
      <c r="Q135" s="22"/>
      <c r="R135" s="22"/>
      <c r="S135" s="22"/>
    </row>
    <row r="136" spans="1:25" s="1" customFormat="1" x14ac:dyDescent="0.25">
      <c r="C136" s="22"/>
      <c r="D136" s="22"/>
      <c r="E136" s="22"/>
      <c r="F136" s="22"/>
      <c r="G136" s="22"/>
      <c r="H136" s="22"/>
      <c r="I136" s="22"/>
      <c r="J136" s="22"/>
      <c r="K136" s="22"/>
      <c r="L136" s="22"/>
      <c r="M136" s="22"/>
      <c r="N136" s="22"/>
      <c r="O136" s="22"/>
      <c r="P136" s="22"/>
      <c r="Q136" s="22"/>
      <c r="R136" s="22"/>
      <c r="S136" s="22"/>
    </row>
    <row r="137" spans="1:25" s="1" customFormat="1" ht="60" x14ac:dyDescent="0.25">
      <c r="A137" s="2" t="s">
        <v>0</v>
      </c>
      <c r="B137" s="2" t="s">
        <v>1</v>
      </c>
      <c r="C137" s="10" t="s">
        <v>248</v>
      </c>
      <c r="D137" s="10" t="s">
        <v>249</v>
      </c>
      <c r="E137" s="10" t="s">
        <v>250</v>
      </c>
      <c r="F137" s="10" t="s">
        <v>251</v>
      </c>
      <c r="G137" s="10" t="s">
        <v>252</v>
      </c>
      <c r="H137" s="10" t="s">
        <v>253</v>
      </c>
      <c r="I137" s="10" t="s">
        <v>254</v>
      </c>
      <c r="J137" s="30"/>
      <c r="K137" s="30"/>
      <c r="L137" s="30"/>
      <c r="M137" s="30"/>
      <c r="N137" s="30"/>
      <c r="O137" s="30"/>
      <c r="P137" s="30"/>
      <c r="Q137" s="30"/>
      <c r="R137" s="30"/>
      <c r="S137" s="30"/>
      <c r="T137" s="9"/>
      <c r="U137" s="9"/>
      <c r="V137" s="9"/>
      <c r="W137" s="9"/>
      <c r="X137" s="9"/>
      <c r="Y137" s="9"/>
    </row>
    <row r="138" spans="1:25" s="1" customFormat="1" x14ac:dyDescent="0.25">
      <c r="A138" s="3" t="s">
        <v>2</v>
      </c>
      <c r="B138" s="4">
        <v>3456</v>
      </c>
      <c r="C138" s="31">
        <v>0.58940972222222221</v>
      </c>
      <c r="D138" s="31">
        <v>0.16319444444444445</v>
      </c>
      <c r="E138" s="31">
        <v>0.22395833333333334</v>
      </c>
      <c r="F138" s="31">
        <v>5.2372685185185182E-2</v>
      </c>
      <c r="G138" s="31">
        <v>5.6712962962962965E-2</v>
      </c>
      <c r="H138" s="31">
        <v>3.8773148148148147E-2</v>
      </c>
      <c r="I138" s="31">
        <v>0.35966435185185186</v>
      </c>
      <c r="J138" s="32"/>
      <c r="K138" s="32"/>
      <c r="L138" s="32"/>
      <c r="M138" s="32"/>
      <c r="N138" s="32"/>
      <c r="O138" s="32"/>
      <c r="P138" s="32"/>
      <c r="Q138" s="32"/>
      <c r="R138" s="32"/>
      <c r="S138" s="32"/>
      <c r="T138" s="8"/>
      <c r="U138" s="8"/>
      <c r="V138" s="8"/>
      <c r="W138" s="8"/>
      <c r="X138" s="8"/>
      <c r="Y138" s="8"/>
    </row>
    <row r="139" spans="1:25" s="1" customFormat="1" x14ac:dyDescent="0.25">
      <c r="A139" s="6" t="s">
        <v>3</v>
      </c>
      <c r="B139" s="4">
        <v>1120</v>
      </c>
      <c r="C139" s="31">
        <v>0.60803571428571423</v>
      </c>
      <c r="D139" s="31">
        <v>0.18035714285714285</v>
      </c>
      <c r="E139" s="31">
        <v>0.24464285714285713</v>
      </c>
      <c r="F139" s="31">
        <v>5.7142857142857141E-2</v>
      </c>
      <c r="G139" s="31">
        <v>6.25E-2</v>
      </c>
      <c r="H139" s="31">
        <v>4.642857142857143E-2</v>
      </c>
      <c r="I139" s="31">
        <v>0.33303571428571427</v>
      </c>
      <c r="J139" s="32"/>
      <c r="K139" s="32"/>
      <c r="L139" s="32"/>
      <c r="M139" s="32"/>
      <c r="N139" s="32"/>
      <c r="O139" s="32"/>
      <c r="P139" s="32"/>
      <c r="Q139" s="32"/>
      <c r="R139" s="32"/>
      <c r="S139" s="32"/>
      <c r="T139" s="8"/>
      <c r="U139" s="8"/>
      <c r="V139" s="8"/>
      <c r="W139" s="8"/>
      <c r="X139" s="8"/>
      <c r="Y139" s="8"/>
    </row>
    <row r="140" spans="1:25" s="1" customFormat="1" x14ac:dyDescent="0.25">
      <c r="A140" s="6" t="s">
        <v>4</v>
      </c>
      <c r="B140" s="4">
        <v>575</v>
      </c>
      <c r="C140" s="31">
        <v>0.56000000000000005</v>
      </c>
      <c r="D140" s="31">
        <v>0.11652173913043479</v>
      </c>
      <c r="E140" s="31">
        <v>0.20521739130434782</v>
      </c>
      <c r="F140" s="31">
        <v>3.4782608695652174E-2</v>
      </c>
      <c r="G140" s="31">
        <v>4.5217391304347827E-2</v>
      </c>
      <c r="H140" s="31">
        <v>2.4347826086956521E-2</v>
      </c>
      <c r="I140" s="31">
        <v>0.38782608695652177</v>
      </c>
      <c r="J140" s="32"/>
      <c r="K140" s="32"/>
      <c r="L140" s="32"/>
      <c r="M140" s="32"/>
      <c r="N140" s="32"/>
      <c r="O140" s="32"/>
      <c r="P140" s="32"/>
      <c r="Q140" s="32"/>
      <c r="R140" s="32"/>
      <c r="S140" s="32"/>
      <c r="T140" s="8"/>
      <c r="U140" s="8"/>
      <c r="V140" s="8"/>
      <c r="W140" s="8"/>
      <c r="X140" s="8"/>
      <c r="Y140" s="8"/>
    </row>
    <row r="141" spans="1:25" s="1" customFormat="1" x14ac:dyDescent="0.25">
      <c r="A141" s="6" t="s">
        <v>5</v>
      </c>
      <c r="B141" s="4">
        <v>697</v>
      </c>
      <c r="C141" s="31">
        <v>0.60401721664275465</v>
      </c>
      <c r="D141" s="31">
        <v>0.15781922525107603</v>
      </c>
      <c r="E141" s="31">
        <v>0.19799139167862267</v>
      </c>
      <c r="F141" s="31">
        <v>4.3041606886657105E-2</v>
      </c>
      <c r="G141" s="31">
        <v>5.1649928263988523E-2</v>
      </c>
      <c r="H141" s="31">
        <v>3.5868005738880916E-2</v>
      </c>
      <c r="I141" s="31">
        <v>0.35150645624103299</v>
      </c>
      <c r="J141" s="32"/>
      <c r="K141" s="32"/>
      <c r="L141" s="32"/>
      <c r="M141" s="32"/>
      <c r="N141" s="32"/>
      <c r="O141" s="32"/>
      <c r="P141" s="32"/>
      <c r="Q141" s="32"/>
      <c r="R141" s="32"/>
      <c r="S141" s="32"/>
      <c r="T141" s="8"/>
      <c r="U141" s="8"/>
      <c r="V141" s="8"/>
      <c r="W141" s="8"/>
      <c r="X141" s="8"/>
      <c r="Y141" s="8"/>
    </row>
    <row r="142" spans="1:25" s="1" customFormat="1" x14ac:dyDescent="0.25">
      <c r="A142" s="6" t="s">
        <v>6</v>
      </c>
      <c r="B142" s="4">
        <v>363</v>
      </c>
      <c r="C142" s="31">
        <v>0.57851239669421484</v>
      </c>
      <c r="D142" s="31">
        <v>0.16528925619834711</v>
      </c>
      <c r="E142" s="31">
        <v>0.21763085399449036</v>
      </c>
      <c r="F142" s="31">
        <v>5.5096418732782371E-2</v>
      </c>
      <c r="G142" s="31">
        <v>5.7851239669421489E-2</v>
      </c>
      <c r="H142" s="31">
        <v>2.7548209366391185E-2</v>
      </c>
      <c r="I142" s="31">
        <v>0.37465564738292012</v>
      </c>
      <c r="J142" s="32"/>
      <c r="K142" s="32"/>
      <c r="L142" s="32"/>
      <c r="M142" s="32"/>
      <c r="N142" s="32"/>
      <c r="O142" s="32"/>
      <c r="P142" s="32"/>
      <c r="Q142" s="32"/>
      <c r="R142" s="32"/>
      <c r="S142" s="32"/>
      <c r="T142" s="8"/>
      <c r="U142" s="8"/>
      <c r="V142" s="8"/>
      <c r="W142" s="8"/>
      <c r="X142" s="8"/>
      <c r="Y142" s="8"/>
    </row>
    <row r="143" spans="1:25" s="1" customFormat="1" x14ac:dyDescent="0.25">
      <c r="A143" s="6" t="s">
        <v>7</v>
      </c>
      <c r="B143" s="4">
        <v>701</v>
      </c>
      <c r="C143" s="31">
        <v>0.57489300998573467</v>
      </c>
      <c r="D143" s="31">
        <v>0.1783166904422254</v>
      </c>
      <c r="E143" s="31">
        <v>0.23537803138373753</v>
      </c>
      <c r="F143" s="31">
        <v>6.7047075606276749E-2</v>
      </c>
      <c r="G143" s="31">
        <v>6.1340941512125532E-2</v>
      </c>
      <c r="H143" s="31">
        <v>4.7075606276747506E-2</v>
      </c>
      <c r="I143" s="31">
        <v>0.37945791726105566</v>
      </c>
      <c r="J143" s="32"/>
      <c r="K143" s="32"/>
      <c r="L143" s="32"/>
      <c r="M143" s="32"/>
      <c r="N143" s="32"/>
      <c r="O143" s="32"/>
      <c r="P143" s="32"/>
      <c r="Q143" s="32"/>
      <c r="R143" s="32"/>
      <c r="S143" s="32"/>
      <c r="T143" s="8"/>
      <c r="U143" s="8"/>
      <c r="V143" s="8"/>
      <c r="W143" s="8"/>
      <c r="X143" s="8"/>
      <c r="Y143" s="8"/>
    </row>
    <row r="144" spans="1:25" s="1" customFormat="1" x14ac:dyDescent="0.25">
      <c r="A144" s="6" t="s">
        <v>8</v>
      </c>
      <c r="B144" s="4">
        <v>1957</v>
      </c>
      <c r="C144" s="31">
        <v>0.5917220235053654</v>
      </c>
      <c r="D144" s="31">
        <v>0.16249361267245785</v>
      </c>
      <c r="E144" s="31">
        <v>0.22994379151762903</v>
      </c>
      <c r="F144" s="31">
        <v>4.8032703117015838E-2</v>
      </c>
      <c r="G144" s="31">
        <v>5.4675523760858456E-2</v>
      </c>
      <c r="H144" s="31">
        <v>3.5769034236075622E-2</v>
      </c>
      <c r="I144" s="31">
        <v>0.35155850792028615</v>
      </c>
      <c r="J144" s="32"/>
      <c r="K144" s="32"/>
      <c r="L144" s="32"/>
      <c r="M144" s="32"/>
      <c r="N144" s="32"/>
      <c r="O144" s="32"/>
      <c r="P144" s="32"/>
      <c r="Q144" s="32"/>
      <c r="R144" s="32"/>
      <c r="S144" s="32"/>
      <c r="T144" s="8"/>
      <c r="U144" s="8"/>
      <c r="V144" s="8"/>
      <c r="W144" s="8"/>
      <c r="X144" s="8"/>
      <c r="Y144" s="8"/>
    </row>
    <row r="145" spans="1:25" s="1" customFormat="1" x14ac:dyDescent="0.25">
      <c r="A145" s="6" t="s">
        <v>9</v>
      </c>
      <c r="B145" s="4">
        <v>1256</v>
      </c>
      <c r="C145" s="31">
        <v>0.5573248407643312</v>
      </c>
      <c r="D145" s="31">
        <v>0.1536624203821656</v>
      </c>
      <c r="E145" s="31">
        <v>0.20541401273885351</v>
      </c>
      <c r="F145" s="31">
        <v>5.0955414012738856E-2</v>
      </c>
      <c r="G145" s="31">
        <v>5.2547770700636945E-2</v>
      </c>
      <c r="H145" s="31">
        <v>3.5031847133757961E-2</v>
      </c>
      <c r="I145" s="31">
        <v>0.39888535031847133</v>
      </c>
      <c r="J145" s="32"/>
      <c r="K145" s="32"/>
      <c r="L145" s="32"/>
      <c r="M145" s="32"/>
      <c r="N145" s="32"/>
      <c r="O145" s="32"/>
      <c r="P145" s="32"/>
      <c r="Q145" s="32"/>
      <c r="R145" s="32"/>
      <c r="S145" s="32"/>
      <c r="T145" s="8"/>
      <c r="U145" s="8"/>
      <c r="V145" s="8"/>
      <c r="W145" s="8"/>
      <c r="X145" s="8"/>
      <c r="Y145" s="8"/>
    </row>
    <row r="146" spans="1:25" s="1" customFormat="1" x14ac:dyDescent="0.25">
      <c r="A146" s="6" t="s">
        <v>10</v>
      </c>
      <c r="B146" s="4">
        <v>931</v>
      </c>
      <c r="C146" s="31">
        <v>0.42857142857142855</v>
      </c>
      <c r="D146" s="31">
        <v>0.10955961331901182</v>
      </c>
      <c r="E146" s="31">
        <v>0.14070891514500536</v>
      </c>
      <c r="F146" s="31">
        <v>4.1890440386680987E-2</v>
      </c>
      <c r="G146" s="31">
        <v>3.7593984962406013E-2</v>
      </c>
      <c r="H146" s="31">
        <v>2.577873254564984E-2</v>
      </c>
      <c r="I146" s="31">
        <v>0.52416756176154677</v>
      </c>
      <c r="J146" s="32"/>
      <c r="K146" s="32"/>
      <c r="L146" s="32"/>
      <c r="M146" s="32"/>
      <c r="N146" s="32"/>
      <c r="O146" s="32"/>
      <c r="P146" s="32"/>
      <c r="Q146" s="32"/>
      <c r="R146" s="32"/>
      <c r="S146" s="32"/>
      <c r="T146" s="8"/>
      <c r="U146" s="8"/>
      <c r="V146" s="8"/>
      <c r="W146" s="8"/>
      <c r="X146" s="8"/>
      <c r="Y146" s="8"/>
    </row>
    <row r="147" spans="1:25" s="1" customFormat="1" x14ac:dyDescent="0.25">
      <c r="A147" s="6" t="s">
        <v>11</v>
      </c>
      <c r="B147" s="4">
        <v>1361</v>
      </c>
      <c r="C147" s="31">
        <v>0.59368111682586333</v>
      </c>
      <c r="D147" s="31">
        <v>0.14695077149155034</v>
      </c>
      <c r="E147" s="31">
        <v>0.21822189566495223</v>
      </c>
      <c r="F147" s="31">
        <v>4.7759000734753858E-2</v>
      </c>
      <c r="G147" s="31">
        <v>5.657604702424688E-2</v>
      </c>
      <c r="H147" s="31">
        <v>3.8207200587803088E-2</v>
      </c>
      <c r="I147" s="31">
        <v>0.34974283614988977</v>
      </c>
      <c r="J147" s="32"/>
      <c r="K147" s="32"/>
      <c r="L147" s="32"/>
      <c r="M147" s="32"/>
      <c r="N147" s="32"/>
      <c r="O147" s="32"/>
      <c r="P147" s="32"/>
      <c r="Q147" s="32"/>
      <c r="R147" s="32"/>
      <c r="S147" s="32"/>
      <c r="T147" s="8"/>
      <c r="U147" s="8"/>
      <c r="V147" s="8"/>
      <c r="W147" s="8"/>
      <c r="X147" s="8"/>
      <c r="Y147" s="8"/>
    </row>
    <row r="148" spans="1:25" s="1" customFormat="1" x14ac:dyDescent="0.25">
      <c r="A148" s="6" t="s">
        <v>12</v>
      </c>
      <c r="B148" s="4">
        <v>417</v>
      </c>
      <c r="C148" s="31">
        <v>0.63788968824940051</v>
      </c>
      <c r="D148" s="31">
        <v>0.18465227817745802</v>
      </c>
      <c r="E148" s="31">
        <v>0.25659472422062352</v>
      </c>
      <c r="F148" s="31">
        <v>5.2757793764988008E-2</v>
      </c>
      <c r="G148" s="31">
        <v>5.5155875299760189E-2</v>
      </c>
      <c r="H148" s="31">
        <v>4.0767386091127102E-2</v>
      </c>
      <c r="I148" s="31">
        <v>0.30695443645083931</v>
      </c>
      <c r="J148" s="32"/>
      <c r="K148" s="32"/>
      <c r="L148" s="32"/>
      <c r="M148" s="32"/>
      <c r="N148" s="32"/>
      <c r="O148" s="32"/>
      <c r="P148" s="32"/>
      <c r="Q148" s="32"/>
      <c r="R148" s="32"/>
      <c r="S148" s="32"/>
      <c r="T148" s="8"/>
      <c r="U148" s="8"/>
      <c r="V148" s="8"/>
      <c r="W148" s="8"/>
      <c r="X148" s="8"/>
      <c r="Y148" s="8"/>
    </row>
    <row r="149" spans="1:25" s="1" customFormat="1" x14ac:dyDescent="0.25">
      <c r="A149" s="6" t="s">
        <v>13</v>
      </c>
      <c r="B149" s="4">
        <v>616</v>
      </c>
      <c r="C149" s="31">
        <v>0.76948051948051943</v>
      </c>
      <c r="D149" s="31">
        <v>0.27272727272727271</v>
      </c>
      <c r="E149" s="31">
        <v>0.3457792207792208</v>
      </c>
      <c r="F149" s="31">
        <v>8.2792207792207792E-2</v>
      </c>
      <c r="G149" s="31">
        <v>9.0909090909090912E-2</v>
      </c>
      <c r="H149" s="31">
        <v>5.844155844155844E-2</v>
      </c>
      <c r="I149" s="31">
        <v>0.18506493506493507</v>
      </c>
      <c r="J149" s="32"/>
      <c r="K149" s="32"/>
      <c r="L149" s="32"/>
      <c r="M149" s="32"/>
      <c r="N149" s="32"/>
      <c r="O149" s="32"/>
      <c r="P149" s="32"/>
      <c r="Q149" s="32"/>
      <c r="R149" s="32"/>
      <c r="S149" s="32"/>
      <c r="T149" s="8"/>
      <c r="U149" s="8"/>
      <c r="V149" s="8"/>
      <c r="W149" s="8"/>
      <c r="X149" s="8"/>
      <c r="Y149" s="8"/>
    </row>
    <row r="150" spans="1:25"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row>
    <row r="151" spans="1:25" s="1" customFormat="1" x14ac:dyDescent="0.25">
      <c r="C151" s="22"/>
      <c r="D151" s="22"/>
      <c r="E151" s="22"/>
      <c r="F151" s="22"/>
      <c r="G151" s="22"/>
      <c r="H151" s="22"/>
      <c r="I151" s="22"/>
      <c r="J151" s="22"/>
      <c r="K151" s="22"/>
      <c r="L151" s="22"/>
      <c r="M151" s="22"/>
      <c r="N151" s="22"/>
      <c r="O151" s="22"/>
      <c r="P151" s="22"/>
      <c r="Q151" s="22"/>
      <c r="R151" s="22"/>
      <c r="S151" s="22"/>
    </row>
    <row r="152" spans="1:25" s="1" customFormat="1" x14ac:dyDescent="0.25">
      <c r="A152" s="1" t="s">
        <v>255</v>
      </c>
      <c r="C152" s="22"/>
      <c r="D152" s="22"/>
      <c r="E152" s="22"/>
      <c r="F152" s="22"/>
      <c r="G152" s="22"/>
      <c r="H152" s="22"/>
      <c r="I152" s="22"/>
      <c r="J152" s="22"/>
      <c r="K152" s="22"/>
      <c r="L152" s="22"/>
      <c r="M152" s="22"/>
      <c r="N152" s="22"/>
      <c r="O152" s="22"/>
      <c r="P152" s="22"/>
      <c r="Q152" s="22"/>
      <c r="R152" s="22"/>
      <c r="S152" s="22"/>
    </row>
    <row r="153" spans="1:25" s="1" customFormat="1" x14ac:dyDescent="0.25">
      <c r="C153" s="22"/>
      <c r="D153" s="22"/>
      <c r="E153" s="22"/>
      <c r="F153" s="22"/>
      <c r="G153" s="22"/>
      <c r="H153" s="22"/>
      <c r="I153" s="22"/>
      <c r="J153" s="22"/>
      <c r="K153" s="22"/>
      <c r="L153" s="22"/>
      <c r="M153" s="22"/>
      <c r="N153" s="22"/>
      <c r="O153" s="22"/>
      <c r="P153" s="22"/>
      <c r="Q153" s="22"/>
      <c r="R153" s="22"/>
      <c r="S153" s="22"/>
    </row>
    <row r="154" spans="1:25" s="1" customFormat="1" x14ac:dyDescent="0.25">
      <c r="A154" s="2" t="s">
        <v>0</v>
      </c>
      <c r="B154" s="2" t="s">
        <v>1</v>
      </c>
      <c r="C154" s="10" t="s">
        <v>256</v>
      </c>
      <c r="D154" s="10" t="s">
        <v>257</v>
      </c>
      <c r="E154" s="10" t="s">
        <v>258</v>
      </c>
      <c r="F154" s="10" t="s">
        <v>259</v>
      </c>
      <c r="G154" s="10" t="s">
        <v>260</v>
      </c>
      <c r="H154" s="10" t="s">
        <v>261</v>
      </c>
      <c r="I154" s="10" t="s">
        <v>262</v>
      </c>
      <c r="J154" s="10" t="s">
        <v>263</v>
      </c>
      <c r="K154" s="10" t="s">
        <v>264</v>
      </c>
      <c r="T154" s="9"/>
      <c r="U154" s="9"/>
      <c r="V154" s="9"/>
      <c r="W154" s="9"/>
      <c r="X154" s="9"/>
      <c r="Y154" s="9"/>
    </row>
    <row r="155" spans="1:25" s="1" customFormat="1" x14ac:dyDescent="0.25">
      <c r="A155" s="3" t="s">
        <v>2</v>
      </c>
      <c r="B155" s="4">
        <v>3203</v>
      </c>
      <c r="C155" s="31">
        <v>4.8079925070246644E-2</v>
      </c>
      <c r="D155" s="31">
        <v>8.2422728691851382E-2</v>
      </c>
      <c r="E155" s="31">
        <v>2.778645020293475E-2</v>
      </c>
      <c r="F155" s="31">
        <v>3.5279425538557604E-2</v>
      </c>
      <c r="G155" s="31">
        <v>6.3065875741492347E-2</v>
      </c>
      <c r="H155" s="31">
        <v>4.4021230096784263E-2</v>
      </c>
      <c r="I155" s="31">
        <v>8.4295972525757101E-2</v>
      </c>
      <c r="J155" s="31">
        <v>5.9319388073680923E-2</v>
      </c>
      <c r="K155" s="31">
        <v>6.3065875741492347E-2</v>
      </c>
      <c r="T155" s="8"/>
      <c r="U155" s="8"/>
      <c r="V155" s="8"/>
      <c r="W155" s="8"/>
      <c r="X155" s="8"/>
      <c r="Y155" s="8"/>
    </row>
    <row r="156" spans="1:25" s="1" customFormat="1" x14ac:dyDescent="0.25">
      <c r="A156" s="6" t="s">
        <v>3</v>
      </c>
      <c r="B156" s="4">
        <v>1022</v>
      </c>
      <c r="C156" s="31">
        <v>4.9902152641878667E-2</v>
      </c>
      <c r="D156" s="31">
        <v>9.0998043052837568E-2</v>
      </c>
      <c r="E156" s="31">
        <v>3.131115459882583E-2</v>
      </c>
      <c r="F156" s="31">
        <v>3.7181996086105673E-2</v>
      </c>
      <c r="G156" s="31">
        <v>7.5342465753424653E-2</v>
      </c>
      <c r="H156" s="31">
        <v>4.7945205479452052E-2</v>
      </c>
      <c r="I156" s="31">
        <v>7.7299412915851268E-2</v>
      </c>
      <c r="J156" s="31">
        <v>6.0665362035225046E-2</v>
      </c>
      <c r="K156" s="31">
        <v>5.9686888454011738E-2</v>
      </c>
      <c r="T156" s="8"/>
      <c r="U156" s="8"/>
      <c r="V156" s="8"/>
      <c r="W156" s="8"/>
      <c r="X156" s="8"/>
      <c r="Y156" s="8"/>
    </row>
    <row r="157" spans="1:25" s="1" customFormat="1" x14ac:dyDescent="0.25">
      <c r="A157" s="6" t="s">
        <v>4</v>
      </c>
      <c r="B157" s="4">
        <v>547</v>
      </c>
      <c r="C157" s="31">
        <v>4.0219378427787937E-2</v>
      </c>
      <c r="D157" s="31">
        <v>5.1188299817184646E-2</v>
      </c>
      <c r="E157" s="31">
        <v>2.0109689213893969E-2</v>
      </c>
      <c r="F157" s="31">
        <v>2.5594149908592323E-2</v>
      </c>
      <c r="G157" s="31">
        <v>7.6782449725776969E-2</v>
      </c>
      <c r="H157" s="31">
        <v>4.5703839122486288E-2</v>
      </c>
      <c r="I157" s="31">
        <v>7.3126142595978064E-2</v>
      </c>
      <c r="J157" s="31">
        <v>6.9469835466179158E-2</v>
      </c>
      <c r="K157" s="31">
        <v>5.6672760511882997E-2</v>
      </c>
      <c r="T157" s="8"/>
      <c r="U157" s="8"/>
      <c r="V157" s="8"/>
      <c r="W157" s="8"/>
      <c r="X157" s="8"/>
      <c r="Y157" s="8"/>
    </row>
    <row r="158" spans="1:25" s="1" customFormat="1" x14ac:dyDescent="0.25">
      <c r="A158" s="6" t="s">
        <v>5</v>
      </c>
      <c r="B158" s="4">
        <v>626</v>
      </c>
      <c r="C158" s="31">
        <v>4.1533546325878593E-2</v>
      </c>
      <c r="D158" s="31">
        <v>0.11182108626198083</v>
      </c>
      <c r="E158" s="31">
        <v>3.035143769968051E-2</v>
      </c>
      <c r="F158" s="31">
        <v>4.472843450479233E-2</v>
      </c>
      <c r="G158" s="31">
        <v>6.2300319488817889E-2</v>
      </c>
      <c r="H158" s="31">
        <v>3.8338658146964855E-2</v>
      </c>
      <c r="I158" s="31">
        <v>9.1054313099041537E-2</v>
      </c>
      <c r="J158" s="31">
        <v>4.472843450479233E-2</v>
      </c>
      <c r="K158" s="31">
        <v>6.8690095846645371E-2</v>
      </c>
      <c r="T158" s="8"/>
      <c r="U158" s="8"/>
      <c r="V158" s="8"/>
      <c r="W158" s="8"/>
      <c r="X158" s="8"/>
      <c r="Y158" s="8"/>
    </row>
    <row r="159" spans="1:25" s="1" customFormat="1" x14ac:dyDescent="0.25">
      <c r="A159" s="6" t="s">
        <v>6</v>
      </c>
      <c r="B159" s="4">
        <v>344</v>
      </c>
      <c r="C159" s="31">
        <v>4.9418604651162788E-2</v>
      </c>
      <c r="D159" s="31">
        <v>0.10755813953488372</v>
      </c>
      <c r="E159" s="31">
        <v>2.9069767441860465E-2</v>
      </c>
      <c r="F159" s="31">
        <v>5.5232558139534885E-2</v>
      </c>
      <c r="G159" s="31">
        <v>5.232558139534884E-2</v>
      </c>
      <c r="H159" s="31">
        <v>3.1976744186046513E-2</v>
      </c>
      <c r="I159" s="31">
        <v>0.11918604651162791</v>
      </c>
      <c r="J159" s="31">
        <v>5.5232558139534885E-2</v>
      </c>
      <c r="K159" s="31">
        <v>5.232558139534884E-2</v>
      </c>
      <c r="T159" s="8"/>
      <c r="U159" s="8"/>
      <c r="V159" s="8"/>
      <c r="W159" s="8"/>
      <c r="X159" s="8"/>
      <c r="Y159" s="8"/>
    </row>
    <row r="160" spans="1:25" s="1" customFormat="1" x14ac:dyDescent="0.25">
      <c r="A160" s="6" t="s">
        <v>7</v>
      </c>
      <c r="B160" s="4">
        <v>664</v>
      </c>
      <c r="C160" s="31">
        <v>5.7228915662650599E-2</v>
      </c>
      <c r="D160" s="31">
        <v>5.4216867469879519E-2</v>
      </c>
      <c r="E160" s="31">
        <v>2.5602409638554216E-2</v>
      </c>
      <c r="F160" s="31">
        <v>2.1084337349397589E-2</v>
      </c>
      <c r="G160" s="31">
        <v>3.9156626506024098E-2</v>
      </c>
      <c r="H160" s="31">
        <v>4.8192771084337352E-2</v>
      </c>
      <c r="I160" s="31">
        <v>7.9819277108433728E-2</v>
      </c>
      <c r="J160" s="31">
        <v>6.4759036144578314E-2</v>
      </c>
      <c r="K160" s="31">
        <v>7.3795180722891568E-2</v>
      </c>
      <c r="T160" s="8"/>
      <c r="U160" s="8"/>
      <c r="V160" s="8"/>
      <c r="W160" s="8"/>
      <c r="X160" s="8"/>
      <c r="Y160" s="8"/>
    </row>
    <row r="161" spans="1:25" s="1" customFormat="1" x14ac:dyDescent="0.25">
      <c r="A161" s="6" t="s">
        <v>8</v>
      </c>
      <c r="B161" s="4">
        <v>1793</v>
      </c>
      <c r="C161" s="31">
        <v>4.9637479085331844E-2</v>
      </c>
      <c r="D161" s="31">
        <v>8.3658672615727833E-2</v>
      </c>
      <c r="E161" s="31">
        <v>2.6770775237032907E-2</v>
      </c>
      <c r="F161" s="31">
        <v>3.4578918014500838E-2</v>
      </c>
      <c r="G161" s="31">
        <v>6.5253764640267706E-2</v>
      </c>
      <c r="H161" s="31">
        <v>3.8482989403234802E-2</v>
      </c>
      <c r="I161" s="31">
        <v>7.1388733965421086E-2</v>
      </c>
      <c r="J161" s="31">
        <v>5.8561070831009483E-2</v>
      </c>
      <c r="K161" s="31">
        <v>6.0791968767428893E-2</v>
      </c>
      <c r="T161" s="8"/>
      <c r="U161" s="8"/>
      <c r="V161" s="8"/>
      <c r="W161" s="8"/>
      <c r="X161" s="8"/>
      <c r="Y161" s="8"/>
    </row>
    <row r="162" spans="1:25" s="1" customFormat="1" x14ac:dyDescent="0.25">
      <c r="A162" s="6" t="s">
        <v>9</v>
      </c>
      <c r="B162" s="4">
        <v>1160</v>
      </c>
      <c r="C162" s="31">
        <v>4.5689655172413794E-2</v>
      </c>
      <c r="D162" s="31">
        <v>8.5344827586206901E-2</v>
      </c>
      <c r="E162" s="31">
        <v>2.8448275862068967E-2</v>
      </c>
      <c r="F162" s="31">
        <v>3.7068965517241377E-2</v>
      </c>
      <c r="G162" s="31">
        <v>6.7241379310344823E-2</v>
      </c>
      <c r="H162" s="31">
        <v>0.05</v>
      </c>
      <c r="I162" s="31">
        <v>9.7413793103448276E-2</v>
      </c>
      <c r="J162" s="31">
        <v>6.5517241379310351E-2</v>
      </c>
      <c r="K162" s="31">
        <v>6.8103448275862066E-2</v>
      </c>
      <c r="T162" s="8"/>
      <c r="U162" s="8"/>
      <c r="V162" s="8"/>
      <c r="W162" s="8"/>
      <c r="X162" s="8"/>
      <c r="Y162" s="8"/>
    </row>
    <row r="163" spans="1:25" s="1" customFormat="1" x14ac:dyDescent="0.25">
      <c r="A163" s="6" t="s">
        <v>10</v>
      </c>
      <c r="B163" s="4">
        <v>880</v>
      </c>
      <c r="C163" s="31">
        <v>6.7045454545454547E-2</v>
      </c>
      <c r="D163" s="31">
        <v>5.909090909090909E-2</v>
      </c>
      <c r="E163" s="31">
        <v>2.7272727272727271E-2</v>
      </c>
      <c r="F163" s="31">
        <v>2.8409090909090908E-2</v>
      </c>
      <c r="G163" s="31">
        <v>5.6818181818181816E-2</v>
      </c>
      <c r="H163" s="31">
        <v>3.5227272727272725E-2</v>
      </c>
      <c r="I163" s="31">
        <v>7.9545454545454544E-2</v>
      </c>
      <c r="J163" s="31">
        <v>4.0909090909090909E-2</v>
      </c>
      <c r="K163" s="31">
        <v>4.7727272727272729E-2</v>
      </c>
      <c r="T163" s="8"/>
      <c r="U163" s="8"/>
      <c r="V163" s="8"/>
      <c r="W163" s="8"/>
      <c r="X163" s="8"/>
      <c r="Y163" s="8"/>
    </row>
    <row r="164" spans="1:25" s="1" customFormat="1" x14ac:dyDescent="0.25">
      <c r="A164" s="6" t="s">
        <v>11</v>
      </c>
      <c r="B164" s="4">
        <v>1245</v>
      </c>
      <c r="C164" s="31">
        <v>5.0602409638554217E-2</v>
      </c>
      <c r="D164" s="31">
        <v>9.3172690763052207E-2</v>
      </c>
      <c r="E164" s="31">
        <v>2.3293172690763052E-2</v>
      </c>
      <c r="F164" s="31">
        <v>4.0160642570281124E-2</v>
      </c>
      <c r="G164" s="31">
        <v>5.9437751004016062E-2</v>
      </c>
      <c r="H164" s="31">
        <v>3.93574297188755E-2</v>
      </c>
      <c r="I164" s="31">
        <v>7.9518072289156624E-2</v>
      </c>
      <c r="J164" s="31">
        <v>6.1044176706827311E-2</v>
      </c>
      <c r="K164" s="31">
        <v>5.7831325301204821E-2</v>
      </c>
      <c r="T164" s="8"/>
      <c r="U164" s="8"/>
      <c r="V164" s="8"/>
      <c r="W164" s="8"/>
      <c r="X164" s="8"/>
      <c r="Y164" s="8"/>
    </row>
    <row r="165" spans="1:25" s="1" customFormat="1" x14ac:dyDescent="0.25">
      <c r="A165" s="6" t="s">
        <v>12</v>
      </c>
      <c r="B165" s="4">
        <v>387</v>
      </c>
      <c r="C165" s="31">
        <v>3.875968992248062E-2</v>
      </c>
      <c r="D165" s="31">
        <v>0.11369509043927649</v>
      </c>
      <c r="E165" s="31">
        <v>3.6175710594315243E-2</v>
      </c>
      <c r="F165" s="31">
        <v>3.6175710594315243E-2</v>
      </c>
      <c r="G165" s="31">
        <v>8.5271317829457363E-2</v>
      </c>
      <c r="H165" s="31">
        <v>4.6511627906976744E-2</v>
      </c>
      <c r="I165" s="31">
        <v>7.7519379844961239E-2</v>
      </c>
      <c r="J165" s="31">
        <v>5.1679586563307491E-2</v>
      </c>
      <c r="K165" s="31">
        <v>6.7183462532299745E-2</v>
      </c>
      <c r="T165" s="8"/>
      <c r="U165" s="8"/>
      <c r="V165" s="8"/>
      <c r="W165" s="8"/>
      <c r="X165" s="8"/>
      <c r="Y165" s="8"/>
    </row>
    <row r="166" spans="1:25" s="1" customFormat="1" x14ac:dyDescent="0.25">
      <c r="A166" s="6" t="s">
        <v>13</v>
      </c>
      <c r="B166" s="4">
        <v>570</v>
      </c>
      <c r="C166" s="31">
        <v>1.2280701754385965E-2</v>
      </c>
      <c r="D166" s="31">
        <v>7.8947368421052627E-2</v>
      </c>
      <c r="E166" s="31">
        <v>2.9824561403508771E-2</v>
      </c>
      <c r="F166" s="31">
        <v>3.5087719298245612E-2</v>
      </c>
      <c r="G166" s="31">
        <v>7.3684210526315783E-2</v>
      </c>
      <c r="H166" s="31">
        <v>5.0877192982456139E-2</v>
      </c>
      <c r="I166" s="31">
        <v>9.6491228070175433E-2</v>
      </c>
      <c r="J166" s="31">
        <v>9.2982456140350875E-2</v>
      </c>
      <c r="K166" s="31">
        <v>9.4736842105263161E-2</v>
      </c>
      <c r="T166" s="8"/>
      <c r="U166" s="8"/>
      <c r="V166" s="8"/>
      <c r="W166" s="8"/>
      <c r="X166" s="8"/>
      <c r="Y166" s="8"/>
    </row>
    <row r="167" spans="1:25"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25" s="1" customFormat="1" x14ac:dyDescent="0.25">
      <c r="A168" s="21"/>
      <c r="B168" s="7"/>
      <c r="C168" s="32"/>
      <c r="D168" s="32"/>
      <c r="E168" s="32"/>
      <c r="F168" s="32"/>
      <c r="G168" s="32"/>
      <c r="H168" s="32"/>
      <c r="I168" s="32"/>
      <c r="J168" s="32"/>
      <c r="K168" s="32"/>
      <c r="L168" s="32"/>
      <c r="M168" s="32"/>
      <c r="N168" s="32"/>
      <c r="O168" s="32"/>
      <c r="P168" s="32"/>
      <c r="Q168" s="32"/>
      <c r="R168" s="32"/>
      <c r="S168" s="32"/>
      <c r="T168" s="8"/>
      <c r="U168" s="8"/>
      <c r="V168" s="8"/>
      <c r="W168" s="8"/>
      <c r="X168" s="8"/>
      <c r="Y168" s="8"/>
    </row>
    <row r="169" spans="1:25" s="1" customFormat="1" ht="30" x14ac:dyDescent="0.25">
      <c r="A169" s="2" t="s">
        <v>0</v>
      </c>
      <c r="B169" s="2" t="s">
        <v>1</v>
      </c>
      <c r="C169" s="10" t="s">
        <v>265</v>
      </c>
      <c r="D169" s="10" t="s">
        <v>266</v>
      </c>
      <c r="E169" s="10" t="s">
        <v>267</v>
      </c>
      <c r="F169" s="10" t="s">
        <v>268</v>
      </c>
      <c r="G169" s="10" t="s">
        <v>269</v>
      </c>
      <c r="H169" s="10" t="s">
        <v>270</v>
      </c>
      <c r="I169" s="10" t="s">
        <v>271</v>
      </c>
      <c r="J169" s="10" t="s">
        <v>272</v>
      </c>
      <c r="K169" s="32"/>
      <c r="L169" s="32"/>
      <c r="M169" s="32"/>
      <c r="N169" s="32"/>
      <c r="O169" s="32"/>
      <c r="P169" s="32"/>
      <c r="Q169" s="32"/>
      <c r="R169" s="32"/>
      <c r="S169" s="32"/>
      <c r="T169" s="8"/>
      <c r="U169" s="8"/>
      <c r="V169" s="8"/>
      <c r="W169" s="8"/>
      <c r="X169" s="8"/>
      <c r="Y169" s="8"/>
    </row>
    <row r="170" spans="1:25" s="1" customFormat="1" x14ac:dyDescent="0.25">
      <c r="A170" s="3" t="s">
        <v>2</v>
      </c>
      <c r="B170" s="4">
        <v>3203</v>
      </c>
      <c r="C170" s="31">
        <v>6.3378083047143305E-2</v>
      </c>
      <c r="D170" s="31">
        <v>6.6187948798001869E-2</v>
      </c>
      <c r="E170" s="31">
        <v>7.3993131439275675E-2</v>
      </c>
      <c r="F170" s="31">
        <v>3.6528254761161408E-2</v>
      </c>
      <c r="G170" s="31">
        <v>4.058694973462379E-2</v>
      </c>
      <c r="H170" s="31">
        <v>2.9971901342491416E-2</v>
      </c>
      <c r="I170" s="31">
        <v>2.4039962535123322E-2</v>
      </c>
      <c r="J170" s="31">
        <v>0.15797689665938183</v>
      </c>
      <c r="K170" s="32"/>
      <c r="L170" s="32"/>
      <c r="M170" s="32"/>
      <c r="N170" s="32"/>
      <c r="O170" s="32"/>
      <c r="P170" s="32"/>
      <c r="Q170" s="32"/>
      <c r="R170" s="32"/>
      <c r="S170" s="32"/>
      <c r="T170" s="8"/>
      <c r="U170" s="8"/>
      <c r="V170" s="8"/>
      <c r="W170" s="8"/>
      <c r="X170" s="8"/>
      <c r="Y170" s="8"/>
    </row>
    <row r="171" spans="1:25" s="1" customFormat="1" x14ac:dyDescent="0.25">
      <c r="A171" s="6" t="s">
        <v>3</v>
      </c>
      <c r="B171" s="4">
        <v>1022</v>
      </c>
      <c r="C171" s="31">
        <v>5.7729941291585124E-2</v>
      </c>
      <c r="D171" s="31">
        <v>6.947162426614481E-2</v>
      </c>
      <c r="E171" s="31">
        <v>7.1428571428571425E-2</v>
      </c>
      <c r="F171" s="31">
        <v>3.2289628180039137E-2</v>
      </c>
      <c r="G171" s="31">
        <v>3.6203522504892366E-2</v>
      </c>
      <c r="H171" s="31">
        <v>2.6418786692759294E-2</v>
      </c>
      <c r="I171" s="31">
        <v>2.0547945205479451E-2</v>
      </c>
      <c r="J171" s="31">
        <v>0.15557729941291584</v>
      </c>
      <c r="K171" s="32"/>
      <c r="L171" s="32"/>
      <c r="M171" s="32"/>
      <c r="N171" s="32"/>
      <c r="O171" s="32"/>
      <c r="P171" s="32"/>
      <c r="Q171" s="32"/>
      <c r="R171" s="32"/>
      <c r="S171" s="32"/>
      <c r="T171" s="8"/>
      <c r="U171" s="8"/>
      <c r="V171" s="8"/>
      <c r="W171" s="8"/>
      <c r="X171" s="8"/>
      <c r="Y171" s="8"/>
    </row>
    <row r="172" spans="1:25" s="1" customFormat="1" x14ac:dyDescent="0.25">
      <c r="A172" s="6" t="s">
        <v>4</v>
      </c>
      <c r="B172" s="4">
        <v>547</v>
      </c>
      <c r="C172" s="31">
        <v>7.3126142595978064E-2</v>
      </c>
      <c r="D172" s="31">
        <v>5.4844606946983544E-2</v>
      </c>
      <c r="E172" s="31">
        <v>6.5813528336380253E-2</v>
      </c>
      <c r="F172" s="31">
        <v>4.0219378427787937E-2</v>
      </c>
      <c r="G172" s="31">
        <v>3.6563071297989032E-2</v>
      </c>
      <c r="H172" s="31">
        <v>4.7531992687385741E-2</v>
      </c>
      <c r="I172" s="31">
        <v>2.5594149908592323E-2</v>
      </c>
      <c r="J172" s="31">
        <v>0.19744058500914077</v>
      </c>
      <c r="K172" s="32"/>
      <c r="L172" s="32"/>
      <c r="M172" s="32"/>
      <c r="N172" s="32"/>
      <c r="O172" s="32"/>
      <c r="P172" s="32"/>
      <c r="Q172" s="32"/>
      <c r="R172" s="32"/>
      <c r="S172" s="32"/>
      <c r="T172" s="8"/>
      <c r="U172" s="8"/>
      <c r="V172" s="8"/>
      <c r="W172" s="8"/>
      <c r="X172" s="8"/>
      <c r="Y172" s="8"/>
    </row>
    <row r="173" spans="1:25" s="1" customFormat="1" x14ac:dyDescent="0.25">
      <c r="A173" s="6" t="s">
        <v>5</v>
      </c>
      <c r="B173" s="4">
        <v>626</v>
      </c>
      <c r="C173" s="31">
        <v>4.472843450479233E-2</v>
      </c>
      <c r="D173" s="31">
        <v>5.9105431309904151E-2</v>
      </c>
      <c r="E173" s="31">
        <v>7.0287539936102233E-2</v>
      </c>
      <c r="F173" s="31">
        <v>3.035143769968051E-2</v>
      </c>
      <c r="G173" s="31">
        <v>4.6325878594249199E-2</v>
      </c>
      <c r="H173" s="31">
        <v>2.2364217252396165E-2</v>
      </c>
      <c r="I173" s="31">
        <v>2.5559105431309903E-2</v>
      </c>
      <c r="J173" s="31">
        <v>0.16773162939297126</v>
      </c>
      <c r="K173" s="32"/>
      <c r="L173" s="32"/>
      <c r="M173" s="32"/>
      <c r="N173" s="32"/>
      <c r="O173" s="32"/>
      <c r="P173" s="32"/>
      <c r="Q173" s="32"/>
      <c r="R173" s="32"/>
      <c r="S173" s="32"/>
      <c r="T173" s="8"/>
      <c r="U173" s="8"/>
      <c r="V173" s="8"/>
      <c r="W173" s="8"/>
      <c r="X173" s="8"/>
      <c r="Y173" s="8"/>
    </row>
    <row r="174" spans="1:25" s="1" customFormat="1" x14ac:dyDescent="0.25">
      <c r="A174" s="6" t="s">
        <v>6</v>
      </c>
      <c r="B174" s="4">
        <v>344</v>
      </c>
      <c r="C174" s="31">
        <v>8.7209302325581398E-2</v>
      </c>
      <c r="D174" s="31">
        <v>4.9418604651162788E-2</v>
      </c>
      <c r="E174" s="31">
        <v>7.5581395348837205E-2</v>
      </c>
      <c r="F174" s="31">
        <v>1.7441860465116279E-2</v>
      </c>
      <c r="G174" s="31">
        <v>3.1976744186046513E-2</v>
      </c>
      <c r="H174" s="31">
        <v>2.0348837209302327E-2</v>
      </c>
      <c r="I174" s="31">
        <v>3.1976744186046513E-2</v>
      </c>
      <c r="J174" s="31">
        <v>0.13372093023255813</v>
      </c>
      <c r="K174" s="32"/>
      <c r="L174" s="32"/>
      <c r="M174" s="32"/>
      <c r="N174" s="32"/>
      <c r="O174" s="32"/>
      <c r="P174" s="32"/>
      <c r="Q174" s="32"/>
      <c r="R174" s="32"/>
      <c r="S174" s="32"/>
      <c r="T174" s="8"/>
      <c r="U174" s="8"/>
      <c r="V174" s="8"/>
      <c r="W174" s="8"/>
      <c r="X174" s="8"/>
      <c r="Y174" s="8"/>
    </row>
    <row r="175" spans="1:25" s="1" customFormat="1" x14ac:dyDescent="0.25">
      <c r="A175" s="6" t="s">
        <v>7</v>
      </c>
      <c r="B175" s="4">
        <v>664</v>
      </c>
      <c r="C175" s="31">
        <v>6.9277108433734941E-2</v>
      </c>
      <c r="D175" s="31">
        <v>8.5843373493975902E-2</v>
      </c>
      <c r="E175" s="31">
        <v>8.7349397590361449E-2</v>
      </c>
      <c r="F175" s="31">
        <v>5.5722891566265059E-2</v>
      </c>
      <c r="G175" s="31">
        <v>4.9698795180722892E-2</v>
      </c>
      <c r="H175" s="31">
        <v>3.313253012048193E-2</v>
      </c>
      <c r="I175" s="31">
        <v>2.2590361445783132E-2</v>
      </c>
      <c r="J175" s="31">
        <v>0.13253012048192772</v>
      </c>
      <c r="K175" s="32"/>
      <c r="L175" s="32"/>
      <c r="M175" s="32"/>
      <c r="N175" s="32"/>
      <c r="O175" s="32"/>
      <c r="P175" s="32"/>
      <c r="Q175" s="32"/>
      <c r="R175" s="32"/>
      <c r="S175" s="32"/>
      <c r="T175" s="8"/>
      <c r="U175" s="8"/>
      <c r="V175" s="8"/>
      <c r="W175" s="8"/>
      <c r="X175" s="8"/>
      <c r="Y175" s="8"/>
    </row>
    <row r="176" spans="1:25" s="1" customFormat="1" x14ac:dyDescent="0.25">
      <c r="A176" s="6" t="s">
        <v>8</v>
      </c>
      <c r="B176" s="4">
        <v>1793</v>
      </c>
      <c r="C176" s="31">
        <v>6.1907417735638598E-2</v>
      </c>
      <c r="D176" s="31">
        <v>6.9157836029001676E-2</v>
      </c>
      <c r="E176" s="31">
        <v>7.9754601226993863E-2</v>
      </c>
      <c r="F176" s="31">
        <v>3.5694366982710543E-2</v>
      </c>
      <c r="G176" s="31">
        <v>4.0713887339654212E-2</v>
      </c>
      <c r="H176" s="31">
        <v>2.9559397657557166E-2</v>
      </c>
      <c r="I176" s="31">
        <v>2.509760178471835E-2</v>
      </c>
      <c r="J176" s="31">
        <v>0.16899051868377021</v>
      </c>
      <c r="K176" s="32"/>
      <c r="L176" s="32"/>
      <c r="M176" s="32"/>
      <c r="N176" s="32"/>
      <c r="O176" s="32"/>
      <c r="P176" s="32"/>
      <c r="Q176" s="32"/>
      <c r="R176" s="32"/>
      <c r="S176" s="32"/>
      <c r="T176" s="8"/>
      <c r="U176" s="8"/>
      <c r="V176" s="8"/>
      <c r="W176" s="8"/>
      <c r="X176" s="8"/>
      <c r="Y176" s="8"/>
    </row>
    <row r="177" spans="1:25" s="1" customFormat="1" x14ac:dyDescent="0.25">
      <c r="A177" s="6" t="s">
        <v>9</v>
      </c>
      <c r="B177" s="4">
        <v>1160</v>
      </c>
      <c r="C177" s="31">
        <v>6.5517241379310351E-2</v>
      </c>
      <c r="D177" s="31">
        <v>5.3448275862068968E-2</v>
      </c>
      <c r="E177" s="31">
        <v>7.0689655172413796E-2</v>
      </c>
      <c r="F177" s="31">
        <v>3.4482758620689655E-2</v>
      </c>
      <c r="G177" s="31">
        <v>4.1379310344827586E-2</v>
      </c>
      <c r="H177" s="31">
        <v>3.4482758620689655E-2</v>
      </c>
      <c r="I177" s="31">
        <v>2.4137931034482758E-2</v>
      </c>
      <c r="J177" s="31">
        <v>0.1310344827586207</v>
      </c>
      <c r="K177" s="32"/>
      <c r="L177" s="32"/>
      <c r="M177" s="32"/>
      <c r="N177" s="32"/>
      <c r="O177" s="32"/>
      <c r="P177" s="32"/>
      <c r="Q177" s="32"/>
      <c r="R177" s="32"/>
      <c r="S177" s="32"/>
      <c r="T177" s="8"/>
      <c r="U177" s="8"/>
      <c r="V177" s="8"/>
      <c r="W177" s="8"/>
      <c r="X177" s="8"/>
      <c r="Y177" s="8"/>
    </row>
    <row r="178" spans="1:25" s="1" customFormat="1" x14ac:dyDescent="0.25">
      <c r="A178" s="6" t="s">
        <v>10</v>
      </c>
      <c r="B178" s="4">
        <v>880</v>
      </c>
      <c r="C178" s="31">
        <v>6.4772727272727273E-2</v>
      </c>
      <c r="D178" s="31">
        <v>7.6136363636363641E-2</v>
      </c>
      <c r="E178" s="31">
        <v>7.9545454545454544E-2</v>
      </c>
      <c r="F178" s="31">
        <v>4.0909090909090909E-2</v>
      </c>
      <c r="G178" s="31">
        <v>4.4318181818181819E-2</v>
      </c>
      <c r="H178" s="31">
        <v>3.5227272727272725E-2</v>
      </c>
      <c r="I178" s="31">
        <v>3.7499999999999999E-2</v>
      </c>
      <c r="J178" s="31">
        <v>0.17954545454545454</v>
      </c>
      <c r="K178" s="32"/>
      <c r="L178" s="32"/>
      <c r="M178" s="32"/>
      <c r="N178" s="32"/>
      <c r="O178" s="32"/>
      <c r="P178" s="32"/>
      <c r="Q178" s="32"/>
      <c r="R178" s="32"/>
      <c r="S178" s="32"/>
      <c r="T178" s="8"/>
      <c r="U178" s="8"/>
      <c r="V178" s="8"/>
      <c r="W178" s="8"/>
      <c r="X178" s="8"/>
      <c r="Y178" s="8"/>
    </row>
    <row r="179" spans="1:25" s="1" customFormat="1" x14ac:dyDescent="0.25">
      <c r="A179" s="6" t="s">
        <v>11</v>
      </c>
      <c r="B179" s="4">
        <v>1245</v>
      </c>
      <c r="C179" s="31">
        <v>5.1405622489959842E-2</v>
      </c>
      <c r="D179" s="31">
        <v>6.746987951807229E-2</v>
      </c>
      <c r="E179" s="31">
        <v>6.9879518072289162E-2</v>
      </c>
      <c r="F179" s="31">
        <v>3.614457831325301E-2</v>
      </c>
      <c r="G179" s="31">
        <v>4.0963855421686748E-2</v>
      </c>
      <c r="H179" s="31">
        <v>2.7309236947791166E-2</v>
      </c>
      <c r="I179" s="31">
        <v>1.6867469879518072E-2</v>
      </c>
      <c r="J179" s="31">
        <v>0.1855421686746988</v>
      </c>
      <c r="K179" s="32"/>
      <c r="L179" s="32"/>
      <c r="M179" s="32"/>
      <c r="N179" s="32"/>
      <c r="O179" s="32"/>
      <c r="P179" s="32"/>
      <c r="Q179" s="32"/>
      <c r="R179" s="32"/>
      <c r="S179" s="32"/>
      <c r="T179" s="8"/>
      <c r="U179" s="8"/>
      <c r="V179" s="8"/>
      <c r="W179" s="8"/>
      <c r="X179" s="8"/>
      <c r="Y179" s="8"/>
    </row>
    <row r="180" spans="1:25" s="1" customFormat="1" x14ac:dyDescent="0.25">
      <c r="A180" s="6" t="s">
        <v>12</v>
      </c>
      <c r="B180" s="4">
        <v>387</v>
      </c>
      <c r="C180" s="31">
        <v>7.2351421188630485E-2</v>
      </c>
      <c r="D180" s="31">
        <v>5.9431524547803614E-2</v>
      </c>
      <c r="E180" s="31">
        <v>6.9767441860465115E-2</v>
      </c>
      <c r="F180" s="31">
        <v>4.909560723514212E-2</v>
      </c>
      <c r="G180" s="31">
        <v>3.3591731266149873E-2</v>
      </c>
      <c r="H180" s="31">
        <v>1.8087855297157621E-2</v>
      </c>
      <c r="I180" s="31">
        <v>1.8087855297157621E-2</v>
      </c>
      <c r="J180" s="31">
        <v>0.12661498708010335</v>
      </c>
      <c r="K180" s="32"/>
      <c r="L180" s="32"/>
      <c r="M180" s="32"/>
      <c r="N180" s="32"/>
      <c r="O180" s="32"/>
      <c r="P180" s="32"/>
      <c r="Q180" s="32"/>
      <c r="R180" s="32"/>
      <c r="S180" s="32"/>
      <c r="T180" s="8"/>
      <c r="U180" s="8"/>
      <c r="V180" s="8"/>
      <c r="W180" s="8"/>
      <c r="X180" s="8"/>
      <c r="Y180" s="8"/>
    </row>
    <row r="181" spans="1:25" s="1" customFormat="1" x14ac:dyDescent="0.25">
      <c r="A181" s="6" t="s">
        <v>13</v>
      </c>
      <c r="B181" s="4">
        <v>570</v>
      </c>
      <c r="C181" s="31">
        <v>8.24561403508772E-2</v>
      </c>
      <c r="D181" s="31">
        <v>5.4385964912280704E-2</v>
      </c>
      <c r="E181" s="31">
        <v>7.3684210526315783E-2</v>
      </c>
      <c r="F181" s="31">
        <v>2.6315789473684209E-2</v>
      </c>
      <c r="G181" s="31">
        <v>4.3859649122807015E-2</v>
      </c>
      <c r="H181" s="31">
        <v>3.3333333333333333E-2</v>
      </c>
      <c r="I181" s="31">
        <v>2.6315789473684209E-2</v>
      </c>
      <c r="J181" s="31">
        <v>9.4736842105263161E-2</v>
      </c>
      <c r="K181" s="32"/>
      <c r="L181" s="32"/>
      <c r="M181" s="32"/>
      <c r="N181" s="32"/>
      <c r="O181" s="32"/>
      <c r="P181" s="32"/>
      <c r="Q181" s="32"/>
      <c r="R181" s="32"/>
      <c r="S181" s="32"/>
      <c r="T181" s="8"/>
      <c r="U181" s="8"/>
      <c r="V181" s="8"/>
      <c r="W181" s="8"/>
      <c r="X181" s="8"/>
      <c r="Y181" s="8"/>
    </row>
    <row r="182" spans="1:25" s="1" customFormat="1" x14ac:dyDescent="0.25">
      <c r="A182" s="21"/>
      <c r="B182" s="7"/>
      <c r="C182" s="32"/>
      <c r="D182" s="32"/>
      <c r="E182" s="32"/>
      <c r="F182" s="32"/>
      <c r="G182" s="32"/>
      <c r="H182" s="32"/>
      <c r="I182" s="32"/>
      <c r="J182" s="32"/>
      <c r="K182" s="32"/>
      <c r="L182" s="32"/>
      <c r="M182" s="32"/>
      <c r="N182" s="32"/>
      <c r="O182" s="32"/>
      <c r="P182" s="32"/>
      <c r="Q182" s="32"/>
      <c r="R182" s="32"/>
      <c r="S182" s="32"/>
      <c r="T182" s="8"/>
      <c r="U182" s="8"/>
      <c r="V182" s="8"/>
      <c r="W182" s="8"/>
      <c r="X182" s="8"/>
      <c r="Y182" s="8"/>
    </row>
    <row r="183" spans="1:25" s="1" customFormat="1" x14ac:dyDescent="0.25">
      <c r="C183" s="22"/>
      <c r="D183" s="22"/>
      <c r="E183" s="22"/>
      <c r="F183" s="22"/>
      <c r="G183" s="22"/>
      <c r="H183" s="22"/>
      <c r="I183" s="22"/>
      <c r="J183" s="22"/>
      <c r="K183" s="22"/>
      <c r="L183" s="22"/>
      <c r="M183" s="22"/>
      <c r="N183" s="22"/>
      <c r="O183" s="22"/>
      <c r="P183" s="22"/>
      <c r="Q183" s="22"/>
      <c r="R183" s="22"/>
      <c r="S183" s="22"/>
    </row>
    <row r="184" spans="1:25" s="1" customFormat="1" x14ac:dyDescent="0.25">
      <c r="A184" s="1" t="s">
        <v>273</v>
      </c>
      <c r="C184" s="22"/>
      <c r="D184" s="22"/>
      <c r="E184" s="22"/>
      <c r="F184" s="22"/>
      <c r="G184" s="22"/>
      <c r="H184" s="22"/>
      <c r="I184" s="22"/>
      <c r="J184" s="22"/>
      <c r="K184" s="22"/>
      <c r="L184" s="22"/>
      <c r="M184" s="22"/>
      <c r="N184" s="22"/>
      <c r="O184" s="22"/>
      <c r="P184" s="22"/>
      <c r="Q184" s="22"/>
      <c r="R184" s="22"/>
      <c r="S184" s="22"/>
    </row>
    <row r="185" spans="1:25" s="1" customFormat="1" x14ac:dyDescent="0.25">
      <c r="C185" s="22"/>
      <c r="D185" s="22"/>
      <c r="E185" s="22"/>
      <c r="F185" s="22"/>
      <c r="G185" s="22"/>
      <c r="H185" s="22"/>
      <c r="I185" s="22"/>
      <c r="J185" s="22"/>
      <c r="K185" s="22"/>
      <c r="L185" s="22"/>
      <c r="M185" s="22"/>
      <c r="N185" s="22"/>
      <c r="O185" s="22"/>
      <c r="P185" s="22"/>
      <c r="Q185" s="22"/>
      <c r="R185" s="22"/>
      <c r="S185" s="22"/>
    </row>
    <row r="186" spans="1:25" s="1" customFormat="1" x14ac:dyDescent="0.25">
      <c r="A186" s="2" t="s">
        <v>0</v>
      </c>
      <c r="B186" s="2" t="s">
        <v>1</v>
      </c>
      <c r="C186" s="10" t="s">
        <v>256</v>
      </c>
      <c r="D186" s="10" t="s">
        <v>257</v>
      </c>
      <c r="E186" s="10" t="s">
        <v>258</v>
      </c>
      <c r="F186" s="10" t="s">
        <v>259</v>
      </c>
      <c r="G186" s="10" t="s">
        <v>260</v>
      </c>
      <c r="H186" s="10" t="s">
        <v>261</v>
      </c>
      <c r="I186" s="10" t="s">
        <v>262</v>
      </c>
      <c r="J186" s="10" t="s">
        <v>263</v>
      </c>
      <c r="K186" s="10" t="s">
        <v>264</v>
      </c>
      <c r="T186" s="9"/>
      <c r="U186" s="9"/>
      <c r="V186" s="9"/>
      <c r="W186" s="9"/>
      <c r="X186" s="9"/>
      <c r="Y186" s="9"/>
    </row>
    <row r="187" spans="1:25" s="1" customFormat="1" x14ac:dyDescent="0.25">
      <c r="A187" s="3" t="s">
        <v>2</v>
      </c>
      <c r="B187" s="4">
        <v>3041</v>
      </c>
      <c r="C187" s="31">
        <v>4.2749095692206508E-2</v>
      </c>
      <c r="D187" s="31">
        <v>0.13778362380795792</v>
      </c>
      <c r="E187" s="31">
        <v>2.6635975008220979E-2</v>
      </c>
      <c r="F187" s="31">
        <v>4.3077934889838868E-2</v>
      </c>
      <c r="G187" s="31">
        <v>6.6425517921736274E-2</v>
      </c>
      <c r="H187" s="31">
        <v>6.2479447550147976E-2</v>
      </c>
      <c r="I187" s="31">
        <v>9.7665241696810262E-2</v>
      </c>
      <c r="J187" s="31">
        <v>6.0506412364353834E-2</v>
      </c>
      <c r="K187" s="31">
        <v>6.6425517921736274E-2</v>
      </c>
      <c r="T187" s="8"/>
      <c r="U187" s="8"/>
      <c r="V187" s="8"/>
      <c r="W187" s="8"/>
      <c r="X187" s="8"/>
      <c r="Y187" s="8"/>
    </row>
    <row r="188" spans="1:25" s="1" customFormat="1" x14ac:dyDescent="0.25">
      <c r="A188" s="6" t="s">
        <v>3</v>
      </c>
      <c r="B188" s="4">
        <v>995</v>
      </c>
      <c r="C188" s="31">
        <v>4.6231155778894473E-2</v>
      </c>
      <c r="D188" s="31">
        <v>0.13467336683417086</v>
      </c>
      <c r="E188" s="31">
        <v>2.7135678391959798E-2</v>
      </c>
      <c r="F188" s="31">
        <v>4.8241206030150752E-2</v>
      </c>
      <c r="G188" s="31">
        <v>8.8442211055276387E-2</v>
      </c>
      <c r="H188" s="31">
        <v>5.2261306532663317E-2</v>
      </c>
      <c r="I188" s="31">
        <v>8.5427135678391955E-2</v>
      </c>
      <c r="J188" s="31">
        <v>5.5276381909547742E-2</v>
      </c>
      <c r="K188" s="31">
        <v>7.2361809045226128E-2</v>
      </c>
      <c r="T188" s="8"/>
      <c r="U188" s="8"/>
      <c r="V188" s="8"/>
      <c r="W188" s="8"/>
      <c r="X188" s="8"/>
      <c r="Y188" s="8"/>
    </row>
    <row r="189" spans="1:25" s="1" customFormat="1" x14ac:dyDescent="0.25">
      <c r="A189" s="6" t="s">
        <v>4</v>
      </c>
      <c r="B189" s="4">
        <v>516</v>
      </c>
      <c r="C189" s="31">
        <v>3.1007751937984496E-2</v>
      </c>
      <c r="D189" s="31">
        <v>0.1375968992248062</v>
      </c>
      <c r="E189" s="31">
        <v>3.6821705426356592E-2</v>
      </c>
      <c r="F189" s="31">
        <v>2.9069767441860465E-2</v>
      </c>
      <c r="G189" s="31">
        <v>4.4573643410852716E-2</v>
      </c>
      <c r="H189" s="31">
        <v>6.2015503875968991E-2</v>
      </c>
      <c r="I189" s="31">
        <v>0.10077519379844961</v>
      </c>
      <c r="J189" s="31">
        <v>8.1395348837209308E-2</v>
      </c>
      <c r="K189" s="31">
        <v>7.7519379844961239E-2</v>
      </c>
      <c r="T189" s="8"/>
      <c r="U189" s="8"/>
      <c r="V189" s="8"/>
      <c r="W189" s="8"/>
      <c r="X189" s="8"/>
      <c r="Y189" s="8"/>
    </row>
    <row r="190" spans="1:25" s="1" customFormat="1" x14ac:dyDescent="0.25">
      <c r="A190" s="6" t="s">
        <v>5</v>
      </c>
      <c r="B190" s="4">
        <v>584</v>
      </c>
      <c r="C190" s="31">
        <v>4.4520547945205477E-2</v>
      </c>
      <c r="D190" s="31">
        <v>0.1797945205479452</v>
      </c>
      <c r="E190" s="31">
        <v>1.7123287671232876E-2</v>
      </c>
      <c r="F190" s="31">
        <v>5.4794520547945202E-2</v>
      </c>
      <c r="G190" s="31">
        <v>6.3356164383561647E-2</v>
      </c>
      <c r="H190" s="31">
        <v>5.8219178082191778E-2</v>
      </c>
      <c r="I190" s="31">
        <v>9.2465753424657529E-2</v>
      </c>
      <c r="J190" s="31">
        <v>5.9931506849315065E-2</v>
      </c>
      <c r="K190" s="31">
        <v>4.6232876712328765E-2</v>
      </c>
      <c r="T190" s="8"/>
      <c r="U190" s="8"/>
      <c r="V190" s="8"/>
      <c r="W190" s="8"/>
      <c r="X190" s="8"/>
      <c r="Y190" s="8"/>
    </row>
    <row r="191" spans="1:25" s="1" customFormat="1" x14ac:dyDescent="0.25">
      <c r="A191" s="6" t="s">
        <v>6</v>
      </c>
      <c r="B191" s="4">
        <v>328</v>
      </c>
      <c r="C191" s="31">
        <v>6.7073170731707321E-2</v>
      </c>
      <c r="D191" s="31">
        <v>0.17073170731707318</v>
      </c>
      <c r="E191" s="31">
        <v>3.3536585365853661E-2</v>
      </c>
      <c r="F191" s="31">
        <v>3.6585365853658534E-2</v>
      </c>
      <c r="G191" s="31">
        <v>6.097560975609756E-2</v>
      </c>
      <c r="H191" s="31">
        <v>6.7073170731707321E-2</v>
      </c>
      <c r="I191" s="31">
        <v>0.1524390243902439</v>
      </c>
      <c r="J191" s="31">
        <v>3.9634146341463415E-2</v>
      </c>
      <c r="K191" s="31">
        <v>5.4878048780487805E-2</v>
      </c>
      <c r="T191" s="8"/>
      <c r="U191" s="8"/>
      <c r="V191" s="8"/>
      <c r="W191" s="8"/>
      <c r="X191" s="8"/>
      <c r="Y191" s="8"/>
    </row>
    <row r="192" spans="1:25" s="1" customFormat="1" x14ac:dyDescent="0.25">
      <c r="A192" s="6" t="s">
        <v>7</v>
      </c>
      <c r="B192" s="4">
        <v>618</v>
      </c>
      <c r="C192" s="31">
        <v>3.2362459546925564E-2</v>
      </c>
      <c r="D192" s="31">
        <v>8.5760517799352745E-2</v>
      </c>
      <c r="E192" s="31">
        <v>2.2653721682847898E-2</v>
      </c>
      <c r="F192" s="31">
        <v>3.8834951456310676E-2</v>
      </c>
      <c r="G192" s="31">
        <v>5.5016181229773461E-2</v>
      </c>
      <c r="H192" s="31">
        <v>8.0906148867313912E-2</v>
      </c>
      <c r="I192" s="31">
        <v>9.0614886731391592E-2</v>
      </c>
      <c r="J192" s="31">
        <v>6.3106796116504854E-2</v>
      </c>
      <c r="K192" s="31">
        <v>7.281553398058252E-2</v>
      </c>
      <c r="T192" s="8"/>
      <c r="U192" s="8"/>
      <c r="V192" s="8"/>
      <c r="W192" s="8"/>
      <c r="X192" s="8"/>
      <c r="Y192" s="8"/>
    </row>
    <row r="193" spans="1:25" s="1" customFormat="1" x14ac:dyDescent="0.25">
      <c r="A193" s="6" t="s">
        <v>8</v>
      </c>
      <c r="B193" s="4">
        <v>1694</v>
      </c>
      <c r="C193" s="31">
        <v>4.6635182998819365E-2</v>
      </c>
      <c r="D193" s="31">
        <v>0.13872491145218419</v>
      </c>
      <c r="E193" s="31">
        <v>2.7154663518299881E-2</v>
      </c>
      <c r="F193" s="31">
        <v>3.3057851239669422E-2</v>
      </c>
      <c r="G193" s="31">
        <v>6.6115702479338845E-2</v>
      </c>
      <c r="H193" s="31">
        <v>5.844155844155844E-2</v>
      </c>
      <c r="I193" s="31">
        <v>9.7992916174734351E-2</v>
      </c>
      <c r="J193" s="31">
        <v>6.2573789846517125E-2</v>
      </c>
      <c r="K193" s="31">
        <v>6.3164108618654069E-2</v>
      </c>
      <c r="T193" s="8"/>
      <c r="U193" s="8"/>
      <c r="V193" s="8"/>
      <c r="W193" s="8"/>
      <c r="X193" s="8"/>
      <c r="Y193" s="8"/>
    </row>
    <row r="194" spans="1:25" s="1" customFormat="1" x14ac:dyDescent="0.25">
      <c r="A194" s="6" t="s">
        <v>9</v>
      </c>
      <c r="B194" s="4">
        <v>1116</v>
      </c>
      <c r="C194" s="31">
        <v>3.7634408602150539E-2</v>
      </c>
      <c r="D194" s="31">
        <v>0.15053763440860216</v>
      </c>
      <c r="E194" s="31">
        <v>2.7777777777777776E-2</v>
      </c>
      <c r="F194" s="31">
        <v>4.9283154121863799E-2</v>
      </c>
      <c r="G194" s="31">
        <v>7.3476702508960573E-2</v>
      </c>
      <c r="H194" s="31">
        <v>5.9139784946236562E-2</v>
      </c>
      <c r="I194" s="31">
        <v>0.10304659498207885</v>
      </c>
      <c r="J194" s="31">
        <v>5.824372759856631E-2</v>
      </c>
      <c r="K194" s="31">
        <v>6.1827956989247312E-2</v>
      </c>
      <c r="T194" s="8"/>
      <c r="U194" s="8"/>
      <c r="V194" s="8"/>
      <c r="W194" s="8"/>
      <c r="X194" s="8"/>
      <c r="Y194" s="8"/>
    </row>
    <row r="195" spans="1:25" s="1" customFormat="1" x14ac:dyDescent="0.25">
      <c r="A195" s="6" t="s">
        <v>10</v>
      </c>
      <c r="B195" s="4">
        <v>840</v>
      </c>
      <c r="C195" s="31">
        <v>6.9047619047619052E-2</v>
      </c>
      <c r="D195" s="31">
        <v>9.6428571428571433E-2</v>
      </c>
      <c r="E195" s="31">
        <v>2.1428571428571429E-2</v>
      </c>
      <c r="F195" s="31">
        <v>2.976190476190476E-2</v>
      </c>
      <c r="G195" s="31">
        <v>6.0714285714285714E-2</v>
      </c>
      <c r="H195" s="31">
        <v>5.9523809523809521E-2</v>
      </c>
      <c r="I195" s="31">
        <v>9.166666666666666E-2</v>
      </c>
      <c r="J195" s="31">
        <v>5.3571428571428568E-2</v>
      </c>
      <c r="K195" s="31">
        <v>6.3095238095238093E-2</v>
      </c>
      <c r="T195" s="8"/>
      <c r="U195" s="8"/>
      <c r="V195" s="8"/>
      <c r="W195" s="8"/>
      <c r="X195" s="8"/>
      <c r="Y195" s="8"/>
    </row>
    <row r="196" spans="1:25" s="1" customFormat="1" x14ac:dyDescent="0.25">
      <c r="A196" s="6" t="s">
        <v>11</v>
      </c>
      <c r="B196" s="4">
        <v>1178</v>
      </c>
      <c r="C196" s="31">
        <v>3.5653650254668934E-2</v>
      </c>
      <c r="D196" s="31">
        <v>0.14516129032258066</v>
      </c>
      <c r="E196" s="31">
        <v>2.7164685908319185E-2</v>
      </c>
      <c r="F196" s="31">
        <v>5.2631578947368418E-2</v>
      </c>
      <c r="G196" s="31">
        <v>6.3667232597623094E-2</v>
      </c>
      <c r="H196" s="31">
        <v>6.2818336162988112E-2</v>
      </c>
      <c r="I196" s="31">
        <v>8.9134125636672321E-2</v>
      </c>
      <c r="J196" s="31">
        <v>6.1120543293718167E-2</v>
      </c>
      <c r="K196" s="31">
        <v>7.2156196943972836E-2</v>
      </c>
      <c r="T196" s="8"/>
      <c r="U196" s="8"/>
      <c r="V196" s="8"/>
      <c r="W196" s="8"/>
      <c r="X196" s="8"/>
      <c r="Y196" s="8"/>
    </row>
    <row r="197" spans="1:25" s="1" customFormat="1" x14ac:dyDescent="0.25">
      <c r="A197" s="6" t="s">
        <v>12</v>
      </c>
      <c r="B197" s="4">
        <v>369</v>
      </c>
      <c r="C197" s="31">
        <v>2.1680216802168022E-2</v>
      </c>
      <c r="D197" s="31">
        <v>0.1951219512195122</v>
      </c>
      <c r="E197" s="31">
        <v>3.2520325203252036E-2</v>
      </c>
      <c r="F197" s="31">
        <v>2.7100271002710029E-2</v>
      </c>
      <c r="G197" s="31">
        <v>6.7750677506775062E-2</v>
      </c>
      <c r="H197" s="31">
        <v>4.878048780487805E-2</v>
      </c>
      <c r="I197" s="31">
        <v>9.7560975609756101E-2</v>
      </c>
      <c r="J197" s="31">
        <v>7.5880758807588072E-2</v>
      </c>
      <c r="K197" s="31">
        <v>6.2330623306233061E-2</v>
      </c>
      <c r="T197" s="8"/>
      <c r="U197" s="8"/>
      <c r="V197" s="8"/>
      <c r="W197" s="8"/>
      <c r="X197" s="8"/>
      <c r="Y197" s="8"/>
    </row>
    <row r="198" spans="1:25" s="1" customFormat="1" x14ac:dyDescent="0.25">
      <c r="A198" s="6" t="s">
        <v>13</v>
      </c>
      <c r="B198" s="4">
        <v>541</v>
      </c>
      <c r="C198" s="31">
        <v>2.7726432532347505E-2</v>
      </c>
      <c r="D198" s="31">
        <v>0.15711645101663585</v>
      </c>
      <c r="E198" s="31">
        <v>3.1423290203327174E-2</v>
      </c>
      <c r="F198" s="31">
        <v>3.6968576709796676E-2</v>
      </c>
      <c r="G198" s="31">
        <v>8.5027726432532341E-2</v>
      </c>
      <c r="H198" s="31">
        <v>7.3937153419593352E-2</v>
      </c>
      <c r="I198" s="31">
        <v>0.11829944547134935</v>
      </c>
      <c r="J198" s="31">
        <v>6.839186691312385E-2</v>
      </c>
      <c r="K198" s="31">
        <v>6.4695009242144177E-2</v>
      </c>
      <c r="T198" s="8"/>
      <c r="U198" s="8"/>
      <c r="V198" s="8"/>
      <c r="W198" s="8"/>
      <c r="X198" s="8"/>
      <c r="Y198" s="8"/>
    </row>
    <row r="199" spans="1:25" s="1" customFormat="1" x14ac:dyDescent="0.25">
      <c r="B199" s="7"/>
      <c r="C199" s="32"/>
      <c r="D199" s="32"/>
      <c r="E199" s="32"/>
      <c r="F199" s="32"/>
      <c r="G199" s="32"/>
      <c r="H199" s="32"/>
      <c r="I199" s="32"/>
      <c r="J199" s="32"/>
      <c r="K199" s="32"/>
      <c r="L199" s="32"/>
      <c r="M199" s="32"/>
      <c r="N199" s="32"/>
      <c r="O199" s="32"/>
      <c r="P199" s="32"/>
      <c r="Q199" s="32"/>
      <c r="R199" s="32"/>
      <c r="S199" s="32"/>
      <c r="T199" s="8"/>
      <c r="U199" s="8"/>
      <c r="V199" s="8"/>
      <c r="W199" s="8"/>
      <c r="X199" s="8"/>
      <c r="Y199" s="8"/>
    </row>
    <row r="200" spans="1:25" s="1" customFormat="1" ht="30" x14ac:dyDescent="0.25">
      <c r="A200" s="2" t="s">
        <v>0</v>
      </c>
      <c r="B200" s="2" t="s">
        <v>1</v>
      </c>
      <c r="C200" s="10" t="s">
        <v>265</v>
      </c>
      <c r="D200" s="10" t="s">
        <v>266</v>
      </c>
      <c r="E200" s="10" t="s">
        <v>267</v>
      </c>
      <c r="F200" s="10" t="s">
        <v>268</v>
      </c>
      <c r="G200" s="10" t="s">
        <v>269</v>
      </c>
      <c r="H200" s="10" t="s">
        <v>270</v>
      </c>
      <c r="I200" s="10" t="s">
        <v>271</v>
      </c>
      <c r="J200" s="10" t="s">
        <v>272</v>
      </c>
      <c r="K200" s="36"/>
      <c r="L200" s="36"/>
      <c r="M200" s="36"/>
      <c r="N200" s="36"/>
      <c r="O200" s="36"/>
      <c r="P200" s="36"/>
      <c r="Q200" s="36"/>
      <c r="R200" s="36"/>
      <c r="S200" s="36"/>
      <c r="T200" s="20"/>
      <c r="U200" s="20"/>
      <c r="V200" s="20"/>
      <c r="W200" s="20"/>
      <c r="X200" s="20"/>
      <c r="Y200" s="20"/>
    </row>
    <row r="201" spans="1:25" s="1" customFormat="1" x14ac:dyDescent="0.25">
      <c r="A201" s="3" t="s">
        <v>2</v>
      </c>
      <c r="B201" s="4">
        <v>3041</v>
      </c>
      <c r="C201" s="31">
        <v>5.9519894771456756E-2</v>
      </c>
      <c r="D201" s="31">
        <v>5.3600789214074317E-2</v>
      </c>
      <c r="E201" s="31">
        <v>7.3659980269648137E-2</v>
      </c>
      <c r="F201" s="31">
        <v>3.0910884577441632E-2</v>
      </c>
      <c r="G201" s="31">
        <v>3.7487668530088787E-2</v>
      </c>
      <c r="H201" s="31">
        <v>2.1045708648470898E-2</v>
      </c>
      <c r="I201" s="31">
        <v>1.8743834265044394E-2</v>
      </c>
      <c r="J201" s="31">
        <v>0.10128247287076619</v>
      </c>
      <c r="K201" s="36"/>
      <c r="L201" s="36"/>
      <c r="M201" s="36"/>
      <c r="N201" s="36"/>
      <c r="O201" s="36"/>
      <c r="P201" s="36"/>
      <c r="Q201" s="36"/>
      <c r="R201" s="36"/>
      <c r="S201" s="36"/>
      <c r="T201" s="20"/>
      <c r="U201" s="20"/>
      <c r="V201" s="20"/>
      <c r="W201" s="20"/>
      <c r="X201" s="20"/>
      <c r="Y201" s="20"/>
    </row>
    <row r="202" spans="1:25" s="1" customFormat="1" x14ac:dyDescent="0.25">
      <c r="A202" s="6" t="s">
        <v>3</v>
      </c>
      <c r="B202" s="4">
        <v>995</v>
      </c>
      <c r="C202" s="31">
        <v>6.6331658291457291E-2</v>
      </c>
      <c r="D202" s="31">
        <v>5.4271356783919596E-2</v>
      </c>
      <c r="E202" s="31">
        <v>6.834170854271357E-2</v>
      </c>
      <c r="F202" s="31">
        <v>2.8140703517587941E-2</v>
      </c>
      <c r="G202" s="31">
        <v>3.819095477386935E-2</v>
      </c>
      <c r="H202" s="31">
        <v>2.4120603015075376E-2</v>
      </c>
      <c r="I202" s="31">
        <v>1.3065326633165829E-2</v>
      </c>
      <c r="J202" s="31">
        <v>9.7487437185929643E-2</v>
      </c>
      <c r="K202" s="36"/>
      <c r="L202" s="36"/>
      <c r="M202" s="36"/>
      <c r="N202" s="36"/>
      <c r="O202" s="36"/>
      <c r="P202" s="36"/>
      <c r="Q202" s="36"/>
      <c r="R202" s="36"/>
      <c r="S202" s="36"/>
      <c r="T202" s="20"/>
      <c r="U202" s="20"/>
      <c r="V202" s="20"/>
      <c r="W202" s="20"/>
      <c r="X202" s="20"/>
      <c r="Y202" s="20"/>
    </row>
    <row r="203" spans="1:25" s="1" customFormat="1" x14ac:dyDescent="0.25">
      <c r="A203" s="6" t="s">
        <v>4</v>
      </c>
      <c r="B203" s="4">
        <v>516</v>
      </c>
      <c r="C203" s="31">
        <v>6.589147286821706E-2</v>
      </c>
      <c r="D203" s="31">
        <v>4.4573643410852716E-2</v>
      </c>
      <c r="E203" s="31">
        <v>6.7829457364341081E-2</v>
      </c>
      <c r="F203" s="31">
        <v>3.875968992248062E-2</v>
      </c>
      <c r="G203" s="31">
        <v>3.1007751937984496E-2</v>
      </c>
      <c r="H203" s="31">
        <v>1.937984496124031E-2</v>
      </c>
      <c r="I203" s="31">
        <v>2.9069767441860465E-2</v>
      </c>
      <c r="J203" s="31">
        <v>0.10271317829457365</v>
      </c>
      <c r="K203" s="36"/>
      <c r="L203" s="36"/>
      <c r="M203" s="36"/>
      <c r="N203" s="36"/>
      <c r="O203" s="36"/>
      <c r="P203" s="36"/>
      <c r="Q203" s="36"/>
      <c r="R203" s="36"/>
      <c r="S203" s="36"/>
      <c r="T203" s="20"/>
      <c r="U203" s="20"/>
      <c r="V203" s="20"/>
      <c r="W203" s="20"/>
      <c r="X203" s="20"/>
      <c r="Y203" s="20"/>
    </row>
    <row r="204" spans="1:25" s="1" customFormat="1" x14ac:dyDescent="0.25">
      <c r="A204" s="6" t="s">
        <v>5</v>
      </c>
      <c r="B204" s="4">
        <v>584</v>
      </c>
      <c r="C204" s="31">
        <v>4.4520547945205477E-2</v>
      </c>
      <c r="D204" s="31">
        <v>5.1369863013698627E-2</v>
      </c>
      <c r="E204" s="31">
        <v>7.8767123287671229E-2</v>
      </c>
      <c r="F204" s="31">
        <v>2.3972602739726026E-2</v>
      </c>
      <c r="G204" s="31">
        <v>2.7397260273972601E-2</v>
      </c>
      <c r="H204" s="31">
        <v>1.7123287671232876E-2</v>
      </c>
      <c r="I204" s="31">
        <v>1.8835616438356163E-2</v>
      </c>
      <c r="J204" s="31">
        <v>0.12157534246575342</v>
      </c>
      <c r="K204" s="36"/>
      <c r="L204" s="36"/>
      <c r="M204" s="36"/>
      <c r="N204" s="36"/>
      <c r="O204" s="36"/>
      <c r="P204" s="36"/>
      <c r="Q204" s="36"/>
      <c r="R204" s="36"/>
      <c r="S204" s="36"/>
      <c r="T204" s="20"/>
      <c r="U204" s="20"/>
      <c r="V204" s="20"/>
      <c r="W204" s="20"/>
      <c r="X204" s="20"/>
      <c r="Y204" s="20"/>
    </row>
    <row r="205" spans="1:25" s="1" customFormat="1" x14ac:dyDescent="0.25">
      <c r="A205" s="6" t="s">
        <v>6</v>
      </c>
      <c r="B205" s="4">
        <v>328</v>
      </c>
      <c r="C205" s="31">
        <v>4.878048780487805E-2</v>
      </c>
      <c r="D205" s="31">
        <v>3.3536585365853661E-2</v>
      </c>
      <c r="E205" s="31">
        <v>7.0121951219512202E-2</v>
      </c>
      <c r="F205" s="31">
        <v>1.8292682926829267E-2</v>
      </c>
      <c r="G205" s="31">
        <v>3.3536585365853661E-2</v>
      </c>
      <c r="H205" s="31">
        <v>1.524390243902439E-2</v>
      </c>
      <c r="I205" s="31">
        <v>2.1341463414634148E-2</v>
      </c>
      <c r="J205" s="31">
        <v>7.621951219512195E-2</v>
      </c>
      <c r="K205" s="36"/>
      <c r="L205" s="36"/>
      <c r="M205" s="36"/>
      <c r="N205" s="36"/>
      <c r="O205" s="36"/>
      <c r="P205" s="36"/>
      <c r="Q205" s="36"/>
      <c r="R205" s="36"/>
      <c r="S205" s="36"/>
      <c r="T205" s="20"/>
      <c r="U205" s="20"/>
      <c r="V205" s="20"/>
      <c r="W205" s="20"/>
      <c r="X205" s="20"/>
      <c r="Y205" s="20"/>
    </row>
    <row r="206" spans="1:25" s="1" customFormat="1" x14ac:dyDescent="0.25">
      <c r="A206" s="6" t="s">
        <v>7</v>
      </c>
      <c r="B206" s="4">
        <v>618</v>
      </c>
      <c r="C206" s="31">
        <v>6.3106796116504854E-2</v>
      </c>
      <c r="D206" s="31">
        <v>7.281553398058252E-2</v>
      </c>
      <c r="E206" s="31">
        <v>8.4142394822006472E-2</v>
      </c>
      <c r="F206" s="31">
        <v>4.2071197411003236E-2</v>
      </c>
      <c r="G206" s="31">
        <v>5.3398058252427182E-2</v>
      </c>
      <c r="H206" s="31">
        <v>2.4271844660194174E-2</v>
      </c>
      <c r="I206" s="31">
        <v>1.7799352750809062E-2</v>
      </c>
      <c r="J206" s="31">
        <v>0.10032362459546926</v>
      </c>
      <c r="K206" s="36"/>
      <c r="L206" s="36"/>
      <c r="M206" s="36"/>
      <c r="N206" s="36"/>
      <c r="O206" s="36"/>
      <c r="P206" s="36"/>
      <c r="Q206" s="36"/>
      <c r="R206" s="36"/>
      <c r="S206" s="36"/>
      <c r="T206" s="20"/>
      <c r="U206" s="20"/>
      <c r="V206" s="20"/>
      <c r="W206" s="20"/>
      <c r="X206" s="20"/>
      <c r="Y206" s="20"/>
    </row>
    <row r="207" spans="1:25" s="1" customFormat="1" x14ac:dyDescent="0.25">
      <c r="A207" s="6" t="s">
        <v>8</v>
      </c>
      <c r="B207" s="4">
        <v>1694</v>
      </c>
      <c r="C207" s="31">
        <v>6.0802833530106258E-2</v>
      </c>
      <c r="D207" s="31">
        <v>5.0767414403778043E-2</v>
      </c>
      <c r="E207" s="31">
        <v>7.260920897284534E-2</v>
      </c>
      <c r="F207" s="31">
        <v>3.541912632821724E-2</v>
      </c>
      <c r="G207" s="31">
        <v>3.6599763872491142E-2</v>
      </c>
      <c r="H207" s="31">
        <v>1.8890200708382526E-2</v>
      </c>
      <c r="I207" s="31">
        <v>1.8299881936245571E-2</v>
      </c>
      <c r="J207" s="31">
        <v>0.1127508854781582</v>
      </c>
      <c r="K207" s="36"/>
      <c r="L207" s="36"/>
      <c r="M207" s="36"/>
      <c r="N207" s="36"/>
      <c r="O207" s="36"/>
      <c r="P207" s="36"/>
      <c r="Q207" s="36"/>
      <c r="R207" s="36"/>
      <c r="S207" s="36"/>
      <c r="T207" s="20"/>
      <c r="U207" s="20"/>
      <c r="V207" s="20"/>
      <c r="W207" s="20"/>
      <c r="X207" s="20"/>
      <c r="Y207" s="20"/>
    </row>
    <row r="208" spans="1:25" s="1" customFormat="1" x14ac:dyDescent="0.25">
      <c r="A208" s="6" t="s">
        <v>9</v>
      </c>
      <c r="B208" s="4">
        <v>1116</v>
      </c>
      <c r="C208" s="31">
        <v>6.3620071684587817E-2</v>
      </c>
      <c r="D208" s="31">
        <v>5.824372759856631E-2</v>
      </c>
      <c r="E208" s="31">
        <v>7.5268817204301078E-2</v>
      </c>
      <c r="F208" s="31">
        <v>1.8817204301075269E-2</v>
      </c>
      <c r="G208" s="31">
        <v>4.0322580645161289E-2</v>
      </c>
      <c r="H208" s="31">
        <v>1.7921146953405017E-2</v>
      </c>
      <c r="I208" s="31">
        <v>2.1505376344086023E-2</v>
      </c>
      <c r="J208" s="31">
        <v>8.3333333333333329E-2</v>
      </c>
      <c r="K208" s="36"/>
      <c r="L208" s="36"/>
      <c r="M208" s="36"/>
      <c r="N208" s="36"/>
      <c r="O208" s="36"/>
      <c r="P208" s="36"/>
      <c r="Q208" s="36"/>
      <c r="R208" s="36"/>
      <c r="S208" s="36"/>
      <c r="T208" s="20"/>
      <c r="U208" s="20"/>
      <c r="V208" s="20"/>
      <c r="W208" s="20"/>
      <c r="X208" s="20"/>
      <c r="Y208" s="20"/>
    </row>
    <row r="209" spans="1:25" s="1" customFormat="1" x14ac:dyDescent="0.25">
      <c r="A209" s="6" t="s">
        <v>10</v>
      </c>
      <c r="B209" s="4">
        <v>840</v>
      </c>
      <c r="C209" s="31">
        <v>6.0714285714285714E-2</v>
      </c>
      <c r="D209" s="31">
        <v>6.7857142857142852E-2</v>
      </c>
      <c r="E209" s="31">
        <v>8.3333333333333329E-2</v>
      </c>
      <c r="F209" s="31">
        <v>3.8095238095238099E-2</v>
      </c>
      <c r="G209" s="31">
        <v>4.4047619047619051E-2</v>
      </c>
      <c r="H209" s="31">
        <v>2.8571428571428571E-2</v>
      </c>
      <c r="I209" s="31">
        <v>2.2619047619047618E-2</v>
      </c>
      <c r="J209" s="31">
        <v>0.10952380952380952</v>
      </c>
      <c r="K209" s="36"/>
      <c r="L209" s="36"/>
      <c r="M209" s="36"/>
      <c r="N209" s="36"/>
      <c r="O209" s="36"/>
      <c r="P209" s="36"/>
      <c r="Q209" s="36"/>
      <c r="R209" s="36"/>
      <c r="S209" s="36"/>
      <c r="T209" s="20"/>
      <c r="U209" s="20"/>
      <c r="V209" s="20"/>
      <c r="W209" s="20"/>
      <c r="X209" s="20"/>
      <c r="Y209" s="20"/>
    </row>
    <row r="210" spans="1:25" s="1" customFormat="1" x14ac:dyDescent="0.25">
      <c r="A210" s="6" t="s">
        <v>11</v>
      </c>
      <c r="B210" s="4">
        <v>1178</v>
      </c>
      <c r="C210" s="31">
        <v>6.3667232597623094E-2</v>
      </c>
      <c r="D210" s="31">
        <v>5.6027164685908321E-2</v>
      </c>
      <c r="E210" s="31">
        <v>7.0458404074702885E-2</v>
      </c>
      <c r="F210" s="31">
        <v>2.3769100169779286E-2</v>
      </c>
      <c r="G210" s="31">
        <v>3.1409168081494056E-2</v>
      </c>
      <c r="H210" s="31">
        <v>1.1884550084889643E-2</v>
      </c>
      <c r="I210" s="31">
        <v>2.2920203735144314E-2</v>
      </c>
      <c r="J210" s="31">
        <v>0.11035653650254669</v>
      </c>
      <c r="K210" s="36"/>
      <c r="L210" s="36"/>
      <c r="M210" s="36"/>
      <c r="N210" s="36"/>
      <c r="O210" s="36"/>
      <c r="P210" s="36"/>
      <c r="Q210" s="36"/>
      <c r="R210" s="36"/>
      <c r="S210" s="36"/>
      <c r="T210" s="20"/>
      <c r="U210" s="20"/>
      <c r="V210" s="20"/>
      <c r="W210" s="20"/>
      <c r="X210" s="20"/>
      <c r="Y210" s="20"/>
    </row>
    <row r="211" spans="1:25" s="1" customFormat="1" x14ac:dyDescent="0.25">
      <c r="A211" s="6" t="s">
        <v>12</v>
      </c>
      <c r="B211" s="4">
        <v>369</v>
      </c>
      <c r="C211" s="31">
        <v>5.1490514905149054E-2</v>
      </c>
      <c r="D211" s="31">
        <v>3.7940379403794036E-2</v>
      </c>
      <c r="E211" s="31">
        <v>7.5880758807588072E-2</v>
      </c>
      <c r="F211" s="31">
        <v>3.2520325203252036E-2</v>
      </c>
      <c r="G211" s="31">
        <v>3.2520325203252036E-2</v>
      </c>
      <c r="H211" s="31">
        <v>2.1680216802168022E-2</v>
      </c>
      <c r="I211" s="31">
        <v>5.4200542005420054E-3</v>
      </c>
      <c r="J211" s="31">
        <v>0.11382113821138211</v>
      </c>
      <c r="K211" s="36"/>
      <c r="L211" s="36"/>
      <c r="M211" s="36"/>
      <c r="N211" s="36"/>
      <c r="O211" s="36"/>
      <c r="P211" s="36"/>
      <c r="Q211" s="36"/>
      <c r="R211" s="36"/>
      <c r="S211" s="36"/>
      <c r="T211" s="20"/>
      <c r="U211" s="20"/>
      <c r="V211" s="20"/>
      <c r="W211" s="20"/>
      <c r="X211" s="20"/>
      <c r="Y211" s="20"/>
    </row>
    <row r="212" spans="1:25" s="1" customFormat="1" x14ac:dyDescent="0.25">
      <c r="A212" s="6" t="s">
        <v>13</v>
      </c>
      <c r="B212" s="4">
        <v>541</v>
      </c>
      <c r="C212" s="31">
        <v>5.9149722735674676E-2</v>
      </c>
      <c r="D212" s="31">
        <v>3.8817005545286505E-2</v>
      </c>
      <c r="E212" s="31">
        <v>6.2846580406654348E-2</v>
      </c>
      <c r="F212" s="31">
        <v>2.9574861367837338E-2</v>
      </c>
      <c r="G212" s="31">
        <v>4.4362292051756007E-2</v>
      </c>
      <c r="H212" s="31">
        <v>2.5878003696857672E-2</v>
      </c>
      <c r="I212" s="31">
        <v>1.2939001848428836E-2</v>
      </c>
      <c r="J212" s="31">
        <v>6.2846580406654348E-2</v>
      </c>
      <c r="K212" s="36"/>
      <c r="L212" s="36"/>
      <c r="M212" s="36"/>
      <c r="N212" s="36"/>
      <c r="O212" s="36"/>
      <c r="P212" s="36"/>
      <c r="Q212" s="36"/>
      <c r="R212" s="36"/>
      <c r="S212" s="36"/>
      <c r="T212" s="20"/>
      <c r="U212" s="20"/>
      <c r="V212" s="20"/>
      <c r="W212" s="20"/>
      <c r="X212" s="20"/>
      <c r="Y212" s="20"/>
    </row>
    <row r="213" spans="1:25" s="1" customFormat="1" x14ac:dyDescent="0.25">
      <c r="B213" s="19"/>
      <c r="C213" s="36"/>
      <c r="D213" s="36"/>
      <c r="E213" s="36"/>
      <c r="F213" s="36"/>
      <c r="G213" s="36"/>
      <c r="H213" s="36"/>
      <c r="I213" s="36"/>
      <c r="J213" s="36"/>
      <c r="K213" s="36"/>
      <c r="L213" s="36"/>
      <c r="M213" s="36"/>
      <c r="N213" s="36"/>
      <c r="O213" s="36"/>
      <c r="P213" s="36"/>
      <c r="Q213" s="36"/>
      <c r="R213" s="36"/>
      <c r="S213" s="36"/>
      <c r="T213" s="20"/>
      <c r="U213" s="20"/>
      <c r="V213" s="20"/>
      <c r="W213" s="20"/>
      <c r="X213" s="20"/>
      <c r="Y213" s="20"/>
    </row>
    <row r="214" spans="1:25" s="1" customFormat="1" x14ac:dyDescent="0.25">
      <c r="C214" s="22"/>
      <c r="D214" s="22"/>
      <c r="E214" s="22"/>
      <c r="F214" s="22"/>
      <c r="G214" s="22"/>
      <c r="H214" s="22"/>
      <c r="I214" s="22"/>
      <c r="J214" s="22"/>
      <c r="K214" s="22"/>
      <c r="L214" s="22"/>
      <c r="M214" s="22"/>
      <c r="N214" s="22"/>
      <c r="O214" s="22"/>
      <c r="P214" s="22"/>
      <c r="Q214" s="22"/>
      <c r="R214" s="22"/>
      <c r="S214" s="22"/>
    </row>
    <row r="215" spans="1:25" s="1" customFormat="1" x14ac:dyDescent="0.25">
      <c r="A215" s="1" t="s">
        <v>274</v>
      </c>
      <c r="C215" s="22"/>
      <c r="D215" s="22"/>
      <c r="E215" s="22"/>
      <c r="F215" s="22"/>
      <c r="G215" s="22"/>
      <c r="H215" s="22"/>
      <c r="I215" s="22"/>
      <c r="J215" s="22"/>
      <c r="K215" s="22"/>
      <c r="L215" s="22"/>
      <c r="M215" s="22"/>
      <c r="N215" s="22"/>
      <c r="O215" s="22"/>
      <c r="P215" s="22"/>
      <c r="Q215" s="22"/>
      <c r="R215" s="22"/>
      <c r="S215" s="22"/>
    </row>
    <row r="216" spans="1:25" s="1" customFormat="1" x14ac:dyDescent="0.25">
      <c r="C216" s="22"/>
      <c r="D216" s="22"/>
      <c r="E216" s="22"/>
      <c r="F216" s="22"/>
      <c r="G216" s="22"/>
      <c r="H216" s="22"/>
      <c r="I216" s="22"/>
      <c r="J216" s="22"/>
      <c r="K216" s="22"/>
      <c r="L216" s="22"/>
      <c r="M216" s="22"/>
      <c r="N216" s="22"/>
      <c r="O216" s="22"/>
      <c r="P216" s="22"/>
      <c r="Q216" s="22"/>
      <c r="R216" s="22"/>
      <c r="S216" s="22"/>
    </row>
    <row r="217" spans="1:25" s="1" customFormat="1" x14ac:dyDescent="0.25">
      <c r="A217" s="2" t="s">
        <v>0</v>
      </c>
      <c r="B217" s="2" t="s">
        <v>1</v>
      </c>
      <c r="C217" s="10">
        <v>1</v>
      </c>
      <c r="D217" s="10">
        <v>2</v>
      </c>
      <c r="E217" s="10">
        <v>3</v>
      </c>
      <c r="F217" s="10">
        <v>4</v>
      </c>
      <c r="G217" s="10" t="s">
        <v>275</v>
      </c>
      <c r="H217" s="30"/>
      <c r="I217" s="30"/>
      <c r="J217" s="30"/>
      <c r="K217" s="30"/>
      <c r="L217" s="30"/>
      <c r="M217" s="30"/>
      <c r="N217" s="30"/>
      <c r="O217" s="30"/>
      <c r="P217" s="30"/>
      <c r="Q217" s="30"/>
      <c r="R217" s="30"/>
      <c r="S217" s="30"/>
      <c r="T217" s="9"/>
      <c r="U217" s="9"/>
      <c r="V217" s="9"/>
      <c r="W217" s="9"/>
      <c r="X217" s="9"/>
      <c r="Y217" s="9"/>
    </row>
    <row r="218" spans="1:25" s="1" customFormat="1" x14ac:dyDescent="0.25">
      <c r="A218" s="3" t="s">
        <v>2</v>
      </c>
      <c r="B218" s="4">
        <v>3555</v>
      </c>
      <c r="C218" s="31">
        <v>0.18762306610407875</v>
      </c>
      <c r="D218" s="31">
        <v>0.34880450070323488</v>
      </c>
      <c r="E218" s="31">
        <v>0.27229254571026723</v>
      </c>
      <c r="F218" s="31">
        <v>0.10576652601969058</v>
      </c>
      <c r="G218" s="31">
        <v>8.5513361462728546E-2</v>
      </c>
      <c r="H218" s="32"/>
      <c r="I218" s="32"/>
      <c r="J218" s="32"/>
      <c r="K218" s="32"/>
      <c r="L218" s="32"/>
      <c r="M218" s="32"/>
      <c r="N218" s="32"/>
      <c r="O218" s="32"/>
      <c r="P218" s="32"/>
      <c r="Q218" s="32"/>
      <c r="R218" s="32"/>
      <c r="S218" s="32"/>
      <c r="T218" s="8"/>
      <c r="U218" s="8"/>
      <c r="V218" s="8"/>
      <c r="W218" s="8"/>
      <c r="X218" s="8"/>
      <c r="Y218" s="8"/>
    </row>
    <row r="219" spans="1:25" s="1" customFormat="1" x14ac:dyDescent="0.25">
      <c r="A219" s="6" t="s">
        <v>3</v>
      </c>
      <c r="B219" s="4">
        <v>1137</v>
      </c>
      <c r="C219" s="31">
        <v>0.21372031662269128</v>
      </c>
      <c r="D219" s="31">
        <v>0.3623570800351803</v>
      </c>
      <c r="E219" s="31">
        <v>0.26297273526824977</v>
      </c>
      <c r="F219" s="31">
        <v>9.8504837291116976E-2</v>
      </c>
      <c r="G219" s="31">
        <v>6.2445030782761653E-2</v>
      </c>
      <c r="H219" s="32"/>
      <c r="I219" s="32"/>
      <c r="J219" s="32"/>
      <c r="K219" s="32"/>
      <c r="L219" s="32"/>
      <c r="M219" s="32"/>
      <c r="N219" s="32"/>
      <c r="O219" s="32"/>
      <c r="P219" s="32"/>
      <c r="Q219" s="32"/>
      <c r="R219" s="32"/>
      <c r="S219" s="32"/>
      <c r="T219" s="8"/>
      <c r="U219" s="8"/>
      <c r="V219" s="8"/>
      <c r="W219" s="8"/>
      <c r="X219" s="8"/>
      <c r="Y219" s="8"/>
    </row>
    <row r="220" spans="1:25" s="1" customFormat="1" x14ac:dyDescent="0.25">
      <c r="A220" s="6" t="s">
        <v>4</v>
      </c>
      <c r="B220" s="4">
        <v>604</v>
      </c>
      <c r="C220" s="31">
        <v>0.20364238410596028</v>
      </c>
      <c r="D220" s="31">
        <v>0.34602649006622516</v>
      </c>
      <c r="E220" s="31">
        <v>0.29635761589403975</v>
      </c>
      <c r="F220" s="31">
        <v>9.7682119205298013E-2</v>
      </c>
      <c r="G220" s="31">
        <v>5.6291390728476824E-2</v>
      </c>
      <c r="H220" s="32"/>
      <c r="I220" s="32"/>
      <c r="J220" s="32"/>
      <c r="K220" s="32"/>
      <c r="L220" s="32"/>
      <c r="M220" s="32"/>
      <c r="N220" s="32"/>
      <c r="O220" s="32"/>
      <c r="P220" s="32"/>
      <c r="Q220" s="32"/>
      <c r="R220" s="32"/>
      <c r="S220" s="32"/>
      <c r="T220" s="8"/>
      <c r="U220" s="8"/>
      <c r="V220" s="8"/>
      <c r="W220" s="8"/>
      <c r="X220" s="8"/>
      <c r="Y220" s="8"/>
    </row>
    <row r="221" spans="1:25" s="1" customFormat="1" x14ac:dyDescent="0.25">
      <c r="A221" s="6" t="s">
        <v>5</v>
      </c>
      <c r="B221" s="4">
        <v>700</v>
      </c>
      <c r="C221" s="31">
        <v>0.18571428571428572</v>
      </c>
      <c r="D221" s="31">
        <v>0.35571428571428571</v>
      </c>
      <c r="E221" s="31">
        <v>0.31571428571428573</v>
      </c>
      <c r="F221" s="31">
        <v>9.1428571428571428E-2</v>
      </c>
      <c r="G221" s="31">
        <v>5.1428571428571428E-2</v>
      </c>
      <c r="H221" s="32"/>
      <c r="I221" s="32"/>
      <c r="J221" s="32"/>
      <c r="K221" s="32"/>
      <c r="L221" s="32"/>
      <c r="M221" s="32"/>
      <c r="N221" s="32"/>
      <c r="O221" s="32"/>
      <c r="P221" s="32"/>
      <c r="Q221" s="32"/>
      <c r="R221" s="32"/>
      <c r="S221" s="32"/>
      <c r="T221" s="8"/>
      <c r="U221" s="8"/>
      <c r="V221" s="8"/>
      <c r="W221" s="8"/>
      <c r="X221" s="8"/>
      <c r="Y221" s="8"/>
    </row>
    <row r="222" spans="1:25" s="1" customFormat="1" x14ac:dyDescent="0.25">
      <c r="A222" s="6" t="s">
        <v>6</v>
      </c>
      <c r="B222" s="4">
        <v>375</v>
      </c>
      <c r="C222" s="31">
        <v>0.20266666666666666</v>
      </c>
      <c r="D222" s="31">
        <v>0.39466666666666667</v>
      </c>
      <c r="E222" s="31">
        <v>0.25333333333333335</v>
      </c>
      <c r="F222" s="31">
        <v>8.7999999999999995E-2</v>
      </c>
      <c r="G222" s="31">
        <v>6.133333333333333E-2</v>
      </c>
      <c r="H222" s="32"/>
      <c r="I222" s="32"/>
      <c r="J222" s="32"/>
      <c r="K222" s="32"/>
      <c r="L222" s="32"/>
      <c r="M222" s="32"/>
      <c r="N222" s="32"/>
      <c r="O222" s="32"/>
      <c r="P222" s="32"/>
      <c r="Q222" s="32"/>
      <c r="R222" s="32"/>
      <c r="S222" s="32"/>
      <c r="T222" s="8"/>
      <c r="U222" s="8"/>
      <c r="V222" s="8"/>
      <c r="W222" s="8"/>
      <c r="X222" s="8"/>
      <c r="Y222" s="8"/>
    </row>
    <row r="223" spans="1:25" s="1" customFormat="1" x14ac:dyDescent="0.25">
      <c r="A223" s="6" t="s">
        <v>7</v>
      </c>
      <c r="B223" s="4">
        <v>739</v>
      </c>
      <c r="C223" s="31">
        <v>0.12855209742895804</v>
      </c>
      <c r="D223" s="31">
        <v>0.30040595399188091</v>
      </c>
      <c r="E223" s="31">
        <v>0.23545331529093369</v>
      </c>
      <c r="F223" s="31">
        <v>0.14614343707713126</v>
      </c>
      <c r="G223" s="31">
        <v>0.18944519621109607</v>
      </c>
      <c r="H223" s="32"/>
      <c r="I223" s="32"/>
      <c r="J223" s="32"/>
      <c r="K223" s="32"/>
      <c r="L223" s="32"/>
      <c r="M223" s="32"/>
      <c r="N223" s="32"/>
      <c r="O223" s="32"/>
      <c r="P223" s="32"/>
      <c r="Q223" s="32"/>
      <c r="R223" s="32"/>
      <c r="S223" s="32"/>
      <c r="T223" s="8"/>
      <c r="U223" s="8"/>
      <c r="V223" s="8"/>
      <c r="W223" s="8"/>
      <c r="X223" s="8"/>
      <c r="Y223" s="8"/>
    </row>
    <row r="224" spans="1:25" s="1" customFormat="1" x14ac:dyDescent="0.25">
      <c r="A224" s="6" t="s">
        <v>8</v>
      </c>
      <c r="B224" s="4">
        <v>1977</v>
      </c>
      <c r="C224" s="31">
        <v>0.16995447647951442</v>
      </c>
      <c r="D224" s="31">
        <v>0.34041476985331309</v>
      </c>
      <c r="E224" s="31">
        <v>0.29792615073343448</v>
      </c>
      <c r="F224" s="31">
        <v>0.10925644916540213</v>
      </c>
      <c r="G224" s="31">
        <v>8.2448153768335863E-2</v>
      </c>
      <c r="H224" s="32"/>
      <c r="I224" s="32"/>
      <c r="J224" s="32"/>
      <c r="K224" s="32"/>
      <c r="L224" s="32"/>
      <c r="M224" s="32"/>
      <c r="N224" s="32"/>
      <c r="O224" s="32"/>
      <c r="P224" s="32"/>
      <c r="Q224" s="32"/>
      <c r="R224" s="32"/>
      <c r="S224" s="32"/>
      <c r="T224" s="8"/>
      <c r="U224" s="8"/>
      <c r="V224" s="8"/>
      <c r="W224" s="8"/>
      <c r="X224" s="8"/>
      <c r="Y224" s="8"/>
    </row>
    <row r="225" spans="1:25" s="1" customFormat="1" x14ac:dyDescent="0.25">
      <c r="A225" s="6" t="s">
        <v>9</v>
      </c>
      <c r="B225" s="4">
        <v>1294</v>
      </c>
      <c r="C225" s="31">
        <v>0.22179289026275115</v>
      </c>
      <c r="D225" s="31">
        <v>0.36089644513137559</v>
      </c>
      <c r="E225" s="31">
        <v>0.24420401854714066</v>
      </c>
      <c r="F225" s="31">
        <v>9.7372488408037097E-2</v>
      </c>
      <c r="G225" s="31">
        <v>7.5734157650695522E-2</v>
      </c>
      <c r="H225" s="32"/>
      <c r="I225" s="32"/>
      <c r="J225" s="32"/>
      <c r="K225" s="32"/>
      <c r="L225" s="32"/>
      <c r="M225" s="32"/>
      <c r="N225" s="32"/>
      <c r="O225" s="32"/>
      <c r="P225" s="32"/>
      <c r="Q225" s="32"/>
      <c r="R225" s="32"/>
      <c r="S225" s="32"/>
      <c r="T225" s="8"/>
      <c r="U225" s="8"/>
      <c r="V225" s="8"/>
      <c r="W225" s="8"/>
      <c r="X225" s="8"/>
      <c r="Y225" s="8"/>
    </row>
    <row r="226" spans="1:25" s="1" customFormat="1" x14ac:dyDescent="0.25">
      <c r="A226" s="6" t="s">
        <v>10</v>
      </c>
      <c r="B226" s="4">
        <v>939</v>
      </c>
      <c r="C226" s="31">
        <v>0.30670926517571884</v>
      </c>
      <c r="D226" s="31">
        <v>0.35463258785942492</v>
      </c>
      <c r="E226" s="31">
        <v>0.20979765708200213</v>
      </c>
      <c r="F226" s="31">
        <v>7.7742279020234298E-2</v>
      </c>
      <c r="G226" s="31">
        <v>5.1118210862619806E-2</v>
      </c>
      <c r="H226" s="32"/>
      <c r="I226" s="32"/>
      <c r="J226" s="32"/>
      <c r="K226" s="32"/>
      <c r="L226" s="32"/>
      <c r="M226" s="32"/>
      <c r="N226" s="32"/>
      <c r="O226" s="32"/>
      <c r="P226" s="32"/>
      <c r="Q226" s="32"/>
      <c r="R226" s="32"/>
      <c r="S226" s="32"/>
      <c r="T226" s="8"/>
      <c r="U226" s="8"/>
      <c r="V226" s="8"/>
      <c r="W226" s="8"/>
      <c r="X226" s="8"/>
      <c r="Y226" s="8"/>
    </row>
    <row r="227" spans="1:25" s="1" customFormat="1" x14ac:dyDescent="0.25">
      <c r="A227" s="6" t="s">
        <v>11</v>
      </c>
      <c r="B227" s="4">
        <v>1380</v>
      </c>
      <c r="C227" s="31">
        <v>0.18115942028985507</v>
      </c>
      <c r="D227" s="31">
        <v>0.37318840579710144</v>
      </c>
      <c r="E227" s="31">
        <v>0.26811594202898553</v>
      </c>
      <c r="F227" s="31">
        <v>0.10289855072463767</v>
      </c>
      <c r="G227" s="31">
        <v>7.4637681159420294E-2</v>
      </c>
      <c r="H227" s="32"/>
      <c r="I227" s="32"/>
      <c r="J227" s="32"/>
      <c r="K227" s="32"/>
      <c r="L227" s="32"/>
      <c r="M227" s="32"/>
      <c r="N227" s="32"/>
      <c r="O227" s="32"/>
      <c r="P227" s="32"/>
      <c r="Q227" s="32"/>
      <c r="R227" s="32"/>
      <c r="S227" s="32"/>
      <c r="T227" s="8"/>
      <c r="U227" s="8"/>
      <c r="V227" s="8"/>
      <c r="W227" s="8"/>
      <c r="X227" s="8"/>
      <c r="Y227" s="8"/>
    </row>
    <row r="228" spans="1:25" s="1" customFormat="1" x14ac:dyDescent="0.25">
      <c r="A228" s="6" t="s">
        <v>12</v>
      </c>
      <c r="B228" s="4">
        <v>426</v>
      </c>
      <c r="C228" s="31">
        <v>0.11267605633802817</v>
      </c>
      <c r="D228" s="31">
        <v>0.33333333333333331</v>
      </c>
      <c r="E228" s="31">
        <v>0.32629107981220656</v>
      </c>
      <c r="F228" s="31">
        <v>0.12441314553990611</v>
      </c>
      <c r="G228" s="31">
        <v>0.10328638497652583</v>
      </c>
      <c r="H228" s="32"/>
      <c r="I228" s="32"/>
      <c r="J228" s="32"/>
      <c r="K228" s="32"/>
      <c r="L228" s="32"/>
      <c r="M228" s="32"/>
      <c r="N228" s="32"/>
      <c r="O228" s="32"/>
      <c r="P228" s="32"/>
      <c r="Q228" s="32"/>
      <c r="R228" s="32"/>
      <c r="S228" s="32"/>
      <c r="T228" s="8"/>
      <c r="U228" s="8"/>
      <c r="V228" s="8"/>
      <c r="W228" s="8"/>
      <c r="X228" s="8"/>
      <c r="Y228" s="8"/>
    </row>
    <row r="229" spans="1:25" s="1" customFormat="1" x14ac:dyDescent="0.25">
      <c r="A229" s="6" t="s">
        <v>13</v>
      </c>
      <c r="B229" s="4">
        <v>622</v>
      </c>
      <c r="C229" s="31">
        <v>7.2347266881028938E-2</v>
      </c>
      <c r="D229" s="31">
        <v>0.29421221864951769</v>
      </c>
      <c r="E229" s="31">
        <v>0.34405144694533762</v>
      </c>
      <c r="F229" s="31">
        <v>0.14630225080385853</v>
      </c>
      <c r="G229" s="31">
        <v>0.14308681672025725</v>
      </c>
      <c r="H229" s="32"/>
      <c r="I229" s="32"/>
      <c r="J229" s="32"/>
      <c r="K229" s="32"/>
      <c r="L229" s="32"/>
      <c r="M229" s="32"/>
      <c r="N229" s="32"/>
      <c r="O229" s="32"/>
      <c r="P229" s="32"/>
      <c r="Q229" s="32"/>
      <c r="R229" s="32"/>
      <c r="S229" s="32"/>
      <c r="T229" s="8"/>
      <c r="U229" s="8"/>
      <c r="V229" s="8"/>
      <c r="W229" s="8"/>
      <c r="X229" s="8"/>
      <c r="Y229" s="8"/>
    </row>
    <row r="230" spans="1:25" s="1" customFormat="1" x14ac:dyDescent="0.25">
      <c r="B230" s="7"/>
      <c r="C230" s="32"/>
      <c r="D230" s="32"/>
      <c r="E230" s="32"/>
      <c r="F230" s="32"/>
      <c r="G230" s="32"/>
      <c r="H230" s="32"/>
      <c r="I230" s="32"/>
      <c r="J230" s="32"/>
      <c r="K230" s="32"/>
      <c r="L230" s="32"/>
      <c r="M230" s="32"/>
      <c r="N230" s="32"/>
      <c r="O230" s="32"/>
      <c r="P230" s="32"/>
      <c r="Q230" s="32"/>
      <c r="R230" s="32"/>
      <c r="S230" s="32"/>
      <c r="T230" s="8"/>
      <c r="U230" s="8"/>
      <c r="V230" s="8"/>
      <c r="W230" s="8"/>
      <c r="X230" s="8"/>
      <c r="Y230" s="8"/>
    </row>
    <row r="231" spans="1:25" s="1" customFormat="1" x14ac:dyDescent="0.25">
      <c r="C231" s="22"/>
      <c r="D231" s="22"/>
      <c r="E231" s="22"/>
      <c r="F231" s="22"/>
      <c r="G231" s="22"/>
      <c r="H231" s="22"/>
      <c r="I231" s="22"/>
      <c r="J231" s="22"/>
      <c r="K231" s="22"/>
      <c r="L231" s="22"/>
      <c r="M231" s="22"/>
      <c r="N231" s="22"/>
      <c r="O231" s="22"/>
      <c r="P231" s="22"/>
      <c r="Q231" s="22"/>
      <c r="R231" s="22"/>
      <c r="S231" s="22"/>
    </row>
    <row r="232" spans="1:25" s="1" customFormat="1" x14ac:dyDescent="0.25">
      <c r="A232" s="1" t="s">
        <v>276</v>
      </c>
      <c r="C232" s="22"/>
      <c r="D232" s="22"/>
      <c r="E232" s="22"/>
      <c r="F232" s="22"/>
      <c r="G232" s="22"/>
      <c r="H232" s="22"/>
      <c r="I232" s="22"/>
      <c r="J232" s="22"/>
      <c r="K232" s="22"/>
      <c r="L232" s="22"/>
      <c r="M232" s="22"/>
      <c r="N232" s="22"/>
      <c r="O232" s="22"/>
      <c r="P232" s="22"/>
      <c r="Q232" s="22"/>
      <c r="R232" s="22"/>
      <c r="S232" s="22"/>
    </row>
    <row r="233" spans="1:25" s="1" customFormat="1" x14ac:dyDescent="0.25">
      <c r="C233" s="22"/>
      <c r="D233" s="22"/>
      <c r="E233" s="22"/>
      <c r="F233" s="22"/>
      <c r="G233" s="22"/>
      <c r="H233" s="22"/>
      <c r="I233" s="22"/>
      <c r="J233" s="22"/>
      <c r="K233" s="22"/>
      <c r="L233" s="22"/>
      <c r="M233" s="22"/>
      <c r="N233" s="22"/>
      <c r="O233" s="22"/>
      <c r="P233" s="22"/>
      <c r="Q233" s="22"/>
      <c r="R233" s="22"/>
      <c r="S233" s="22"/>
    </row>
    <row r="234" spans="1:25" s="1" customFormat="1" ht="60" x14ac:dyDescent="0.25">
      <c r="A234" s="2" t="s">
        <v>0</v>
      </c>
      <c r="B234" s="2" t="s">
        <v>1</v>
      </c>
      <c r="C234" s="10" t="s">
        <v>277</v>
      </c>
      <c r="D234" s="10" t="s">
        <v>278</v>
      </c>
      <c r="E234" s="10" t="s">
        <v>279</v>
      </c>
      <c r="F234" s="10" t="s">
        <v>280</v>
      </c>
      <c r="G234" s="10" t="s">
        <v>281</v>
      </c>
      <c r="H234" s="10" t="s">
        <v>282</v>
      </c>
      <c r="I234" s="30"/>
      <c r="J234" s="30"/>
      <c r="K234" s="30"/>
      <c r="L234" s="30"/>
      <c r="M234" s="30"/>
      <c r="N234" s="30"/>
      <c r="O234" s="30"/>
      <c r="P234" s="30"/>
      <c r="Q234" s="30"/>
      <c r="R234" s="30"/>
      <c r="S234" s="30"/>
      <c r="T234" s="9"/>
      <c r="U234" s="9"/>
      <c r="V234" s="9"/>
      <c r="W234" s="9"/>
      <c r="X234" s="9"/>
      <c r="Y234" s="9"/>
    </row>
    <row r="235" spans="1:25" s="1" customFormat="1" x14ac:dyDescent="0.25">
      <c r="A235" s="3" t="s">
        <v>2</v>
      </c>
      <c r="B235" s="4">
        <v>3526</v>
      </c>
      <c r="C235" s="31">
        <v>0.24985819625638117</v>
      </c>
      <c r="D235" s="31">
        <v>0.85507657402155413</v>
      </c>
      <c r="E235" s="31">
        <v>9.8411798071469089E-2</v>
      </c>
      <c r="F235" s="31">
        <v>4.1973908111174137E-2</v>
      </c>
      <c r="G235" s="31">
        <v>0.47192285876347134</v>
      </c>
      <c r="H235" s="31">
        <v>1.3329551900170164E-2</v>
      </c>
      <c r="I235" s="32"/>
      <c r="J235" s="32"/>
      <c r="K235" s="32"/>
      <c r="L235" s="32"/>
      <c r="M235" s="32"/>
      <c r="N235" s="32"/>
      <c r="O235" s="32"/>
      <c r="P235" s="32"/>
      <c r="Q235" s="32"/>
      <c r="R235" s="32"/>
      <c r="S235" s="32"/>
      <c r="T235" s="8"/>
      <c r="U235" s="8"/>
      <c r="V235" s="8"/>
      <c r="W235" s="8"/>
      <c r="X235" s="8"/>
      <c r="Y235" s="8"/>
    </row>
    <row r="236" spans="1:25" s="1" customFormat="1" x14ac:dyDescent="0.25">
      <c r="A236" s="6" t="s">
        <v>3</v>
      </c>
      <c r="B236" s="4">
        <v>1122</v>
      </c>
      <c r="C236" s="31">
        <v>0.19340463458110516</v>
      </c>
      <c r="D236" s="31">
        <v>0.82887700534759357</v>
      </c>
      <c r="E236" s="31">
        <v>3.4759358288770054E-2</v>
      </c>
      <c r="F236" s="31">
        <v>3.9215686274509803E-2</v>
      </c>
      <c r="G236" s="31">
        <v>0.52941176470588236</v>
      </c>
      <c r="H236" s="31">
        <v>1.1586452762923352E-2</v>
      </c>
      <c r="I236" s="32"/>
      <c r="J236" s="32"/>
      <c r="K236" s="32"/>
      <c r="L236" s="32"/>
      <c r="M236" s="32"/>
      <c r="N236" s="32"/>
      <c r="O236" s="32"/>
      <c r="P236" s="32"/>
      <c r="Q236" s="32"/>
      <c r="R236" s="32"/>
      <c r="S236" s="32"/>
      <c r="T236" s="8"/>
      <c r="U236" s="8"/>
      <c r="V236" s="8"/>
      <c r="W236" s="8"/>
      <c r="X236" s="8"/>
      <c r="Y236" s="8"/>
    </row>
    <row r="237" spans="1:25" s="1" customFormat="1" x14ac:dyDescent="0.25">
      <c r="A237" s="6" t="s">
        <v>4</v>
      </c>
      <c r="B237" s="4">
        <v>587</v>
      </c>
      <c r="C237" s="31">
        <v>0.26235093696763201</v>
      </c>
      <c r="D237" s="31">
        <v>0.81090289608177168</v>
      </c>
      <c r="E237" s="31">
        <v>0.21635434412265758</v>
      </c>
      <c r="F237" s="31">
        <v>4.5996592844974447E-2</v>
      </c>
      <c r="G237" s="31">
        <v>0.36967632027257241</v>
      </c>
      <c r="H237" s="31">
        <v>8.5178875638841564E-3</v>
      </c>
      <c r="I237" s="32"/>
      <c r="J237" s="32"/>
      <c r="K237" s="32"/>
      <c r="L237" s="32"/>
      <c r="M237" s="32"/>
      <c r="N237" s="32"/>
      <c r="O237" s="32"/>
      <c r="P237" s="32"/>
      <c r="Q237" s="32"/>
      <c r="R237" s="32"/>
      <c r="S237" s="32"/>
      <c r="T237" s="8"/>
      <c r="U237" s="8"/>
      <c r="V237" s="8"/>
      <c r="W237" s="8"/>
      <c r="X237" s="8"/>
      <c r="Y237" s="8"/>
    </row>
    <row r="238" spans="1:25" s="1" customFormat="1" x14ac:dyDescent="0.25">
      <c r="A238" s="6" t="s">
        <v>5</v>
      </c>
      <c r="B238" s="4">
        <v>700</v>
      </c>
      <c r="C238" s="31">
        <v>0.16428571428571428</v>
      </c>
      <c r="D238" s="31">
        <v>0.90857142857142859</v>
      </c>
      <c r="E238" s="31">
        <v>0.11</v>
      </c>
      <c r="F238" s="31">
        <v>3.1428571428571431E-2</v>
      </c>
      <c r="G238" s="31">
        <v>0.44714285714285712</v>
      </c>
      <c r="H238" s="31">
        <v>1.8571428571428572E-2</v>
      </c>
      <c r="I238" s="32"/>
      <c r="J238" s="32"/>
      <c r="K238" s="32"/>
      <c r="L238" s="32"/>
      <c r="M238" s="32"/>
      <c r="N238" s="32"/>
      <c r="O238" s="32"/>
      <c r="P238" s="32"/>
      <c r="Q238" s="32"/>
      <c r="R238" s="32"/>
      <c r="S238" s="32"/>
      <c r="T238" s="8"/>
      <c r="U238" s="8"/>
      <c r="V238" s="8"/>
      <c r="W238" s="8"/>
      <c r="X238" s="8"/>
      <c r="Y238" s="8"/>
    </row>
    <row r="239" spans="1:25" s="1" customFormat="1" x14ac:dyDescent="0.25">
      <c r="A239" s="6" t="s">
        <v>6</v>
      </c>
      <c r="B239" s="4">
        <v>382</v>
      </c>
      <c r="C239" s="31">
        <v>0.12303664921465969</v>
      </c>
      <c r="D239" s="31">
        <v>0.91884816753926701</v>
      </c>
      <c r="E239" s="31">
        <v>4.712041884816754E-2</v>
      </c>
      <c r="F239" s="31">
        <v>4.9738219895287955E-2</v>
      </c>
      <c r="G239" s="31">
        <v>0.48691099476439792</v>
      </c>
      <c r="H239" s="31">
        <v>1.0471204188481676E-2</v>
      </c>
      <c r="I239" s="32"/>
      <c r="J239" s="32"/>
      <c r="K239" s="32"/>
      <c r="L239" s="32"/>
      <c r="M239" s="32"/>
      <c r="N239" s="32"/>
      <c r="O239" s="32"/>
      <c r="P239" s="32"/>
      <c r="Q239" s="32"/>
      <c r="R239" s="32"/>
      <c r="S239" s="32"/>
      <c r="T239" s="8"/>
      <c r="U239" s="8"/>
      <c r="V239" s="8"/>
      <c r="W239" s="8"/>
      <c r="X239" s="8"/>
      <c r="Y239" s="8"/>
    </row>
    <row r="240" spans="1:25" s="1" customFormat="1" x14ac:dyDescent="0.25">
      <c r="A240" s="6" t="s">
        <v>7</v>
      </c>
      <c r="B240" s="4">
        <v>735</v>
      </c>
      <c r="C240" s="31">
        <v>0.47346938775510206</v>
      </c>
      <c r="D240" s="31">
        <v>0.84625850340136055</v>
      </c>
      <c r="E240" s="31">
        <v>0.11700680272108843</v>
      </c>
      <c r="F240" s="31">
        <v>4.8979591836734691E-2</v>
      </c>
      <c r="G240" s="31">
        <v>0.48163265306122449</v>
      </c>
      <c r="H240" s="31">
        <v>1.6326530612244899E-2</v>
      </c>
      <c r="I240" s="32"/>
      <c r="J240" s="32"/>
      <c r="K240" s="32"/>
      <c r="L240" s="32"/>
      <c r="M240" s="32"/>
      <c r="N240" s="32"/>
      <c r="O240" s="32"/>
      <c r="P240" s="32"/>
      <c r="Q240" s="32"/>
      <c r="R240" s="32"/>
      <c r="S240" s="32"/>
      <c r="T240" s="8"/>
      <c r="U240" s="8"/>
      <c r="V240" s="8"/>
      <c r="W240" s="8"/>
      <c r="X240" s="8"/>
      <c r="Y240" s="8"/>
    </row>
    <row r="241" spans="1:25" s="1" customFormat="1" x14ac:dyDescent="0.25">
      <c r="A241" s="6" t="s">
        <v>8</v>
      </c>
      <c r="B241" s="4">
        <v>1964</v>
      </c>
      <c r="C241" s="31">
        <v>0.23523421588594703</v>
      </c>
      <c r="D241" s="31">
        <v>0.87423625254582482</v>
      </c>
      <c r="E241" s="31">
        <v>9.1649694501018328E-2</v>
      </c>
      <c r="F241" s="31">
        <v>4.1242362525458251E-2</v>
      </c>
      <c r="G241" s="31">
        <v>0.48676171079429736</v>
      </c>
      <c r="H241" s="31">
        <v>1.3238289205702648E-2</v>
      </c>
      <c r="I241" s="32"/>
      <c r="J241" s="32"/>
      <c r="K241" s="32"/>
      <c r="L241" s="32"/>
      <c r="M241" s="32"/>
      <c r="N241" s="32"/>
      <c r="O241" s="32"/>
      <c r="P241" s="32"/>
      <c r="Q241" s="32"/>
      <c r="R241" s="32"/>
      <c r="S241" s="32"/>
      <c r="T241" s="8"/>
      <c r="U241" s="8"/>
      <c r="V241" s="8"/>
      <c r="W241" s="8"/>
      <c r="X241" s="8"/>
      <c r="Y241" s="8"/>
    </row>
    <row r="242" spans="1:25" s="1" customFormat="1" x14ac:dyDescent="0.25">
      <c r="A242" s="6" t="s">
        <v>9</v>
      </c>
      <c r="B242" s="4">
        <v>1287</v>
      </c>
      <c r="C242" s="31">
        <v>0.24475524475524477</v>
      </c>
      <c r="D242" s="31">
        <v>0.84226884226884224</v>
      </c>
      <c r="E242" s="31">
        <v>0.10101010101010101</v>
      </c>
      <c r="F242" s="31">
        <v>4.0404040404040407E-2</v>
      </c>
      <c r="G242" s="31">
        <v>0.43900543900543898</v>
      </c>
      <c r="H242" s="31">
        <v>1.6317016317016316E-2</v>
      </c>
      <c r="I242" s="32"/>
      <c r="J242" s="32"/>
      <c r="K242" s="32"/>
      <c r="L242" s="32"/>
      <c r="M242" s="32"/>
      <c r="N242" s="32"/>
      <c r="O242" s="32"/>
      <c r="P242" s="32"/>
      <c r="Q242" s="32"/>
      <c r="R242" s="32"/>
      <c r="S242" s="32"/>
      <c r="T242" s="8"/>
      <c r="U242" s="8"/>
      <c r="V242" s="8"/>
      <c r="W242" s="8"/>
      <c r="X242" s="8"/>
      <c r="Y242" s="8"/>
    </row>
    <row r="243" spans="1:25" s="1" customFormat="1" x14ac:dyDescent="0.25">
      <c r="A243" s="6" t="s">
        <v>10</v>
      </c>
      <c r="B243" s="4">
        <v>937</v>
      </c>
      <c r="C243" s="31">
        <v>0.2902881536819637</v>
      </c>
      <c r="D243" s="31">
        <v>0.78868729989327646</v>
      </c>
      <c r="E243" s="31">
        <v>6.2966915688367125E-2</v>
      </c>
      <c r="F243" s="31">
        <v>3.5218783351120594E-2</v>
      </c>
      <c r="G243" s="31">
        <v>0.34685165421558162</v>
      </c>
      <c r="H243" s="31">
        <v>1.1739594450373533E-2</v>
      </c>
      <c r="I243" s="32"/>
      <c r="J243" s="32"/>
      <c r="K243" s="32"/>
      <c r="L243" s="32"/>
      <c r="M243" s="32"/>
      <c r="N243" s="32"/>
      <c r="O243" s="32"/>
      <c r="P243" s="32"/>
      <c r="Q243" s="32"/>
      <c r="R243" s="32"/>
      <c r="S243" s="32"/>
      <c r="T243" s="8"/>
      <c r="U243" s="8"/>
      <c r="V243" s="8"/>
      <c r="W243" s="8"/>
      <c r="X243" s="8"/>
      <c r="Y243" s="8"/>
    </row>
    <row r="244" spans="1:25" s="1" customFormat="1" x14ac:dyDescent="0.25">
      <c r="A244" s="6" t="s">
        <v>11</v>
      </c>
      <c r="B244" s="4">
        <v>1380</v>
      </c>
      <c r="C244" s="31">
        <v>0.23478260869565218</v>
      </c>
      <c r="D244" s="31">
        <v>0.86594202898550721</v>
      </c>
      <c r="E244" s="31">
        <v>8.7681159420289853E-2</v>
      </c>
      <c r="F244" s="31">
        <v>4.0579710144927533E-2</v>
      </c>
      <c r="G244" s="31">
        <v>0.47681159420289854</v>
      </c>
      <c r="H244" s="31">
        <v>1.3768115942028985E-2</v>
      </c>
      <c r="I244" s="32"/>
      <c r="J244" s="32"/>
      <c r="K244" s="32"/>
      <c r="L244" s="32"/>
      <c r="M244" s="32"/>
      <c r="N244" s="32"/>
      <c r="O244" s="32"/>
      <c r="P244" s="32"/>
      <c r="Q244" s="32"/>
      <c r="R244" s="32"/>
      <c r="S244" s="32"/>
      <c r="T244" s="8"/>
      <c r="U244" s="8"/>
      <c r="V244" s="8"/>
      <c r="W244" s="8"/>
      <c r="X244" s="8"/>
      <c r="Y244" s="8"/>
    </row>
    <row r="245" spans="1:25" s="1" customFormat="1" x14ac:dyDescent="0.25">
      <c r="A245" s="6" t="s">
        <v>12</v>
      </c>
      <c r="B245" s="4">
        <v>425</v>
      </c>
      <c r="C245" s="31">
        <v>0.17647058823529413</v>
      </c>
      <c r="D245" s="31">
        <v>0.91529411764705881</v>
      </c>
      <c r="E245" s="31">
        <v>9.8823529411764699E-2</v>
      </c>
      <c r="F245" s="31">
        <v>5.1764705882352942E-2</v>
      </c>
      <c r="G245" s="31">
        <v>0.53411764705882347</v>
      </c>
      <c r="H245" s="31">
        <v>1.1764705882352941E-2</v>
      </c>
      <c r="I245" s="32"/>
      <c r="J245" s="32"/>
      <c r="K245" s="32"/>
      <c r="L245" s="32"/>
      <c r="M245" s="32"/>
      <c r="N245" s="32"/>
      <c r="O245" s="32"/>
      <c r="P245" s="32"/>
      <c r="Q245" s="32"/>
      <c r="R245" s="32"/>
      <c r="S245" s="32"/>
      <c r="T245" s="8"/>
      <c r="U245" s="8"/>
      <c r="V245" s="8"/>
      <c r="W245" s="8"/>
      <c r="X245" s="8"/>
      <c r="Y245" s="8"/>
    </row>
    <row r="246" spans="1:25" s="1" customFormat="1" x14ac:dyDescent="0.25">
      <c r="A246" s="6" t="s">
        <v>13</v>
      </c>
      <c r="B246" s="4">
        <v>625</v>
      </c>
      <c r="C246" s="31">
        <v>0.2576</v>
      </c>
      <c r="D246" s="31">
        <v>0.89280000000000004</v>
      </c>
      <c r="E246" s="31">
        <v>0.17119999999999999</v>
      </c>
      <c r="F246" s="31">
        <v>4.6399999999999997E-2</v>
      </c>
      <c r="G246" s="31">
        <v>0.59840000000000004</v>
      </c>
      <c r="H246" s="31">
        <v>1.7600000000000001E-2</v>
      </c>
      <c r="I246" s="32"/>
      <c r="J246" s="32"/>
      <c r="K246" s="32"/>
      <c r="L246" s="32"/>
      <c r="M246" s="32"/>
      <c r="N246" s="32"/>
      <c r="O246" s="32"/>
      <c r="P246" s="32"/>
      <c r="Q246" s="32"/>
      <c r="R246" s="32"/>
      <c r="S246" s="32"/>
      <c r="T246" s="8"/>
      <c r="U246" s="8"/>
      <c r="V246" s="8"/>
      <c r="W246" s="8"/>
      <c r="X246" s="8"/>
      <c r="Y246" s="8"/>
    </row>
    <row r="247" spans="1:25" s="1" customFormat="1" x14ac:dyDescent="0.25">
      <c r="B247" s="7"/>
      <c r="C247" s="32"/>
      <c r="D247" s="32"/>
      <c r="E247" s="32"/>
      <c r="F247" s="32"/>
      <c r="G247" s="32"/>
      <c r="H247" s="32"/>
      <c r="I247" s="32"/>
      <c r="J247" s="32"/>
      <c r="K247" s="32"/>
      <c r="L247" s="32"/>
      <c r="M247" s="32"/>
      <c r="N247" s="32"/>
      <c r="O247" s="32"/>
      <c r="P247" s="32"/>
      <c r="Q247" s="32"/>
      <c r="R247" s="32"/>
      <c r="S247" s="32"/>
      <c r="T247" s="8"/>
      <c r="U247" s="8"/>
      <c r="V247" s="8"/>
      <c r="W247" s="8"/>
      <c r="X247" s="8"/>
      <c r="Y247" s="8"/>
    </row>
    <row r="248" spans="1:25" s="1" customFormat="1" x14ac:dyDescent="0.25">
      <c r="C248" s="22"/>
      <c r="D248" s="22"/>
      <c r="E248" s="22"/>
      <c r="F248" s="22"/>
      <c r="G248" s="22"/>
      <c r="H248" s="22"/>
      <c r="I248" s="22"/>
      <c r="J248" s="22"/>
      <c r="K248" s="22"/>
      <c r="L248" s="22"/>
      <c r="M248" s="22"/>
      <c r="N248" s="22"/>
      <c r="O248" s="22"/>
      <c r="P248" s="22"/>
      <c r="Q248" s="22"/>
      <c r="R248" s="22"/>
      <c r="S248" s="22"/>
    </row>
    <row r="249" spans="1:25" s="1" customFormat="1" x14ac:dyDescent="0.25">
      <c r="A249" s="1" t="s">
        <v>283</v>
      </c>
      <c r="C249" s="22"/>
      <c r="D249" s="22"/>
      <c r="E249" s="22"/>
      <c r="F249" s="22"/>
      <c r="G249" s="22"/>
      <c r="H249" s="22"/>
      <c r="I249" s="22"/>
      <c r="J249" s="22"/>
      <c r="K249" s="22"/>
      <c r="L249" s="22"/>
      <c r="M249" s="22"/>
      <c r="N249" s="22"/>
      <c r="O249" s="22"/>
      <c r="P249" s="22"/>
      <c r="Q249" s="22"/>
      <c r="R249" s="22"/>
      <c r="S249" s="22"/>
    </row>
    <row r="250" spans="1:25" s="1" customFormat="1" x14ac:dyDescent="0.25">
      <c r="C250" s="22"/>
      <c r="D250" s="22"/>
      <c r="E250" s="22"/>
      <c r="F250" s="22"/>
      <c r="G250" s="22"/>
      <c r="H250" s="22"/>
      <c r="I250" s="22"/>
      <c r="J250" s="22"/>
      <c r="K250" s="22"/>
      <c r="L250" s="22"/>
      <c r="M250" s="22"/>
      <c r="N250" s="22"/>
      <c r="O250" s="22"/>
      <c r="P250" s="22"/>
      <c r="Q250" s="22"/>
      <c r="R250" s="22"/>
      <c r="S250" s="22"/>
    </row>
    <row r="251" spans="1:25" s="1" customFormat="1" x14ac:dyDescent="0.25">
      <c r="A251" s="2" t="s">
        <v>0</v>
      </c>
      <c r="B251" s="2" t="s">
        <v>1</v>
      </c>
      <c r="C251" s="10" t="s">
        <v>284</v>
      </c>
      <c r="D251" s="10" t="s">
        <v>285</v>
      </c>
      <c r="E251" s="10" t="s">
        <v>286</v>
      </c>
      <c r="F251" s="10" t="s">
        <v>287</v>
      </c>
      <c r="G251" s="10" t="s">
        <v>288</v>
      </c>
      <c r="H251" s="10" t="s">
        <v>282</v>
      </c>
      <c r="I251" s="30"/>
      <c r="J251" s="30"/>
      <c r="K251" s="30"/>
      <c r="L251" s="30"/>
      <c r="M251" s="30"/>
      <c r="N251" s="30"/>
      <c r="O251" s="30"/>
      <c r="P251" s="30"/>
      <c r="Q251" s="30"/>
      <c r="R251" s="30"/>
      <c r="S251" s="30"/>
      <c r="T251" s="9"/>
      <c r="U251" s="9"/>
      <c r="V251" s="9"/>
      <c r="W251" s="9"/>
      <c r="X251" s="9"/>
      <c r="Y251" s="9"/>
    </row>
    <row r="252" spans="1:25" s="1" customFormat="1" x14ac:dyDescent="0.25">
      <c r="A252" s="3" t="s">
        <v>2</v>
      </c>
      <c r="B252" s="4">
        <v>3482</v>
      </c>
      <c r="C252" s="31">
        <v>0.12521539345203905</v>
      </c>
      <c r="D252" s="31">
        <v>0.59477311889718554</v>
      </c>
      <c r="E252" s="31">
        <v>5.2268811028144742E-2</v>
      </c>
      <c r="F252" s="31">
        <v>1.665709362435382E-2</v>
      </c>
      <c r="G252" s="31">
        <v>0.20907524411257897</v>
      </c>
      <c r="H252" s="31">
        <v>2.0103388856978748E-3</v>
      </c>
      <c r="I252" s="32"/>
      <c r="J252" s="32"/>
      <c r="K252" s="32"/>
      <c r="L252" s="32"/>
      <c r="M252" s="32"/>
      <c r="N252" s="32"/>
      <c r="O252" s="32"/>
      <c r="P252" s="32"/>
      <c r="Q252" s="32"/>
      <c r="R252" s="32"/>
      <c r="S252" s="32"/>
      <c r="T252" s="8"/>
      <c r="U252" s="8"/>
      <c r="V252" s="8"/>
      <c r="W252" s="8"/>
      <c r="X252" s="8"/>
      <c r="Y252" s="8"/>
    </row>
    <row r="253" spans="1:25" s="1" customFormat="1" x14ac:dyDescent="0.25">
      <c r="A253" s="6" t="s">
        <v>3</v>
      </c>
      <c r="B253" s="4">
        <v>1107</v>
      </c>
      <c r="C253" s="31">
        <v>8.6720867208672087E-2</v>
      </c>
      <c r="D253" s="31">
        <v>0.58897922312556461</v>
      </c>
      <c r="E253" s="31">
        <v>2.3486901535682024E-2</v>
      </c>
      <c r="F253" s="31">
        <v>1.8970189701897018E-2</v>
      </c>
      <c r="G253" s="31">
        <v>0.2791327913279133</v>
      </c>
      <c r="H253" s="31">
        <v>2.7100271002710027E-3</v>
      </c>
      <c r="I253" s="32"/>
      <c r="J253" s="32"/>
      <c r="K253" s="32"/>
      <c r="L253" s="32"/>
      <c r="M253" s="32"/>
      <c r="N253" s="32"/>
      <c r="O253" s="32"/>
      <c r="P253" s="32"/>
      <c r="Q253" s="32"/>
      <c r="R253" s="32"/>
      <c r="S253" s="32"/>
      <c r="T253" s="8"/>
      <c r="U253" s="8"/>
      <c r="V253" s="8"/>
      <c r="W253" s="8"/>
      <c r="X253" s="8"/>
      <c r="Y253" s="8"/>
    </row>
    <row r="254" spans="1:25" s="1" customFormat="1" x14ac:dyDescent="0.25">
      <c r="A254" s="6" t="s">
        <v>4</v>
      </c>
      <c r="B254" s="4">
        <v>578</v>
      </c>
      <c r="C254" s="31">
        <v>0.13148788927335639</v>
      </c>
      <c r="D254" s="31">
        <v>0.55536332179930792</v>
      </c>
      <c r="E254" s="31">
        <v>0.12975778546712802</v>
      </c>
      <c r="F254" s="31">
        <v>1.9031141868512111E-2</v>
      </c>
      <c r="G254" s="31">
        <v>0.16089965397923875</v>
      </c>
      <c r="H254" s="31">
        <v>3.4602076124567475E-3</v>
      </c>
      <c r="I254" s="32"/>
      <c r="J254" s="32"/>
      <c r="K254" s="32"/>
      <c r="L254" s="32"/>
      <c r="M254" s="32"/>
      <c r="N254" s="32"/>
      <c r="O254" s="32"/>
      <c r="P254" s="32"/>
      <c r="Q254" s="32"/>
      <c r="R254" s="32"/>
      <c r="S254" s="32"/>
      <c r="T254" s="8"/>
      <c r="U254" s="8"/>
      <c r="V254" s="8"/>
      <c r="W254" s="8"/>
      <c r="X254" s="8"/>
      <c r="Y254" s="8"/>
    </row>
    <row r="255" spans="1:25" s="1" customFormat="1" x14ac:dyDescent="0.25">
      <c r="A255" s="6" t="s">
        <v>5</v>
      </c>
      <c r="B255" s="4">
        <v>690</v>
      </c>
      <c r="C255" s="31">
        <v>8.5507246376811591E-2</v>
      </c>
      <c r="D255" s="31">
        <v>0.67536231884057973</v>
      </c>
      <c r="E255" s="31">
        <v>6.6666666666666666E-2</v>
      </c>
      <c r="F255" s="31">
        <v>4.3478260869565218E-3</v>
      </c>
      <c r="G255" s="31">
        <v>0.16521739130434782</v>
      </c>
      <c r="H255" s="31">
        <v>2.8985507246376812E-3</v>
      </c>
      <c r="I255" s="32"/>
      <c r="J255" s="32"/>
      <c r="K255" s="32"/>
      <c r="L255" s="32"/>
      <c r="M255" s="32"/>
      <c r="N255" s="32"/>
      <c r="O255" s="32"/>
      <c r="P255" s="32"/>
      <c r="Q255" s="32"/>
      <c r="R255" s="32"/>
      <c r="S255" s="32"/>
      <c r="T255" s="8"/>
      <c r="U255" s="8"/>
      <c r="V255" s="8"/>
      <c r="W255" s="8"/>
      <c r="X255" s="8"/>
      <c r="Y255" s="8"/>
    </row>
    <row r="256" spans="1:25" s="1" customFormat="1" x14ac:dyDescent="0.25">
      <c r="A256" s="6" t="s">
        <v>6</v>
      </c>
      <c r="B256" s="4">
        <v>378</v>
      </c>
      <c r="C256" s="31">
        <v>5.5555555555555552E-2</v>
      </c>
      <c r="D256" s="31">
        <v>0.67460317460317465</v>
      </c>
      <c r="E256" s="31">
        <v>2.1164021164021163E-2</v>
      </c>
      <c r="F256" s="31">
        <v>2.9100529100529099E-2</v>
      </c>
      <c r="G256" s="31">
        <v>0.21957671957671956</v>
      </c>
      <c r="H256" s="31">
        <v>0</v>
      </c>
      <c r="I256" s="32"/>
      <c r="J256" s="32"/>
      <c r="K256" s="32"/>
      <c r="L256" s="32"/>
      <c r="M256" s="32"/>
      <c r="N256" s="32"/>
      <c r="O256" s="32"/>
      <c r="P256" s="32"/>
      <c r="Q256" s="32"/>
      <c r="R256" s="32"/>
      <c r="S256" s="32"/>
      <c r="T256" s="8"/>
      <c r="U256" s="8"/>
      <c r="V256" s="8"/>
      <c r="W256" s="8"/>
      <c r="X256" s="8"/>
      <c r="Y256" s="8"/>
    </row>
    <row r="257" spans="1:25" s="1" customFormat="1" x14ac:dyDescent="0.25">
      <c r="A257" s="6" t="s">
        <v>7</v>
      </c>
      <c r="B257" s="4">
        <v>729</v>
      </c>
      <c r="C257" s="31">
        <v>0.25240054869684497</v>
      </c>
      <c r="D257" s="31">
        <v>0.51714677640603568</v>
      </c>
      <c r="E257" s="31">
        <v>3.7037037037037035E-2</v>
      </c>
      <c r="F257" s="31">
        <v>1.646090534979424E-2</v>
      </c>
      <c r="G257" s="31">
        <v>0.17695473251028807</v>
      </c>
      <c r="H257" s="31">
        <v>0</v>
      </c>
      <c r="I257" s="32"/>
      <c r="J257" s="32"/>
      <c r="K257" s="32"/>
      <c r="L257" s="32"/>
      <c r="M257" s="32"/>
      <c r="N257" s="32"/>
      <c r="O257" s="32"/>
      <c r="P257" s="32"/>
      <c r="Q257" s="32"/>
      <c r="R257" s="32"/>
      <c r="S257" s="32"/>
      <c r="T257" s="8"/>
      <c r="U257" s="8"/>
      <c r="V257" s="8"/>
      <c r="W257" s="8"/>
      <c r="X257" s="8"/>
      <c r="Y257" s="8"/>
    </row>
    <row r="258" spans="1:25" s="1" customFormat="1" x14ac:dyDescent="0.25">
      <c r="A258" s="6" t="s">
        <v>8</v>
      </c>
      <c r="B258" s="4">
        <v>1940</v>
      </c>
      <c r="C258" s="31">
        <v>0.10824742268041238</v>
      </c>
      <c r="D258" s="31">
        <v>0.59793814432989689</v>
      </c>
      <c r="E258" s="31">
        <v>5.1030927835051546E-2</v>
      </c>
      <c r="F258" s="31">
        <v>1.5979381443298968E-2</v>
      </c>
      <c r="G258" s="31">
        <v>0.22577319587628866</v>
      </c>
      <c r="H258" s="31">
        <v>1.0309278350515464E-3</v>
      </c>
      <c r="I258" s="32"/>
      <c r="J258" s="32"/>
      <c r="K258" s="32"/>
      <c r="L258" s="32"/>
      <c r="M258" s="32"/>
      <c r="N258" s="32"/>
      <c r="O258" s="32"/>
      <c r="P258" s="32"/>
      <c r="Q258" s="32"/>
      <c r="R258" s="32"/>
      <c r="S258" s="32"/>
      <c r="T258" s="8"/>
      <c r="U258" s="8"/>
      <c r="V258" s="8"/>
      <c r="W258" s="8"/>
      <c r="X258" s="8"/>
      <c r="Y258" s="8"/>
    </row>
    <row r="259" spans="1:25" s="1" customFormat="1" x14ac:dyDescent="0.25">
      <c r="A259" s="6" t="s">
        <v>9</v>
      </c>
      <c r="B259" s="4">
        <v>1268</v>
      </c>
      <c r="C259" s="31">
        <v>0.13958990536277602</v>
      </c>
      <c r="D259" s="31">
        <v>0.5985804416403786</v>
      </c>
      <c r="E259" s="31">
        <v>5.362776025236593E-2</v>
      </c>
      <c r="F259" s="31">
        <v>1.4195583596214511E-2</v>
      </c>
      <c r="G259" s="31">
        <v>0.19006309148264985</v>
      </c>
      <c r="H259" s="31">
        <v>3.9432176656151417E-3</v>
      </c>
      <c r="I259" s="32"/>
      <c r="J259" s="32"/>
      <c r="K259" s="32"/>
      <c r="L259" s="32"/>
      <c r="M259" s="32"/>
      <c r="N259" s="32"/>
      <c r="O259" s="32"/>
      <c r="P259" s="32"/>
      <c r="Q259" s="32"/>
      <c r="R259" s="32"/>
      <c r="S259" s="32"/>
      <c r="T259" s="8"/>
      <c r="U259" s="8"/>
      <c r="V259" s="8"/>
      <c r="W259" s="8"/>
      <c r="X259" s="8"/>
      <c r="Y259" s="8"/>
    </row>
    <row r="260" spans="1:25" s="1" customFormat="1" x14ac:dyDescent="0.25">
      <c r="A260" s="6" t="s">
        <v>10</v>
      </c>
      <c r="B260" s="4">
        <v>935</v>
      </c>
      <c r="C260" s="31">
        <v>0.17540106951871659</v>
      </c>
      <c r="D260" s="31">
        <v>0.5903743315508021</v>
      </c>
      <c r="E260" s="31">
        <v>4.3850267379679148E-2</v>
      </c>
      <c r="F260" s="31">
        <v>1.8181818181818181E-2</v>
      </c>
      <c r="G260" s="31">
        <v>0.17005347593582887</v>
      </c>
      <c r="H260" s="31">
        <v>2.1390374331550803E-3</v>
      </c>
      <c r="I260" s="32"/>
      <c r="J260" s="32"/>
      <c r="K260" s="32"/>
      <c r="L260" s="32"/>
      <c r="M260" s="32"/>
      <c r="N260" s="32"/>
      <c r="O260" s="32"/>
      <c r="P260" s="32"/>
      <c r="Q260" s="32"/>
      <c r="R260" s="32"/>
      <c r="S260" s="32"/>
      <c r="T260" s="8"/>
      <c r="U260" s="8"/>
      <c r="V260" s="8"/>
      <c r="W260" s="8"/>
      <c r="X260" s="8"/>
      <c r="Y260" s="8"/>
    </row>
    <row r="261" spans="1:25" s="1" customFormat="1" x14ac:dyDescent="0.25">
      <c r="A261" s="6" t="s">
        <v>11</v>
      </c>
      <c r="B261" s="4">
        <v>1364</v>
      </c>
      <c r="C261" s="31">
        <v>0.11876832844574781</v>
      </c>
      <c r="D261" s="31">
        <v>0.59897360703812319</v>
      </c>
      <c r="E261" s="31">
        <v>4.912023460410557E-2</v>
      </c>
      <c r="F261" s="31">
        <v>1.6129032258064516E-2</v>
      </c>
      <c r="G261" s="31">
        <v>0.21407624633431085</v>
      </c>
      <c r="H261" s="31">
        <v>2.9325513196480938E-3</v>
      </c>
      <c r="I261" s="32"/>
      <c r="J261" s="32"/>
      <c r="K261" s="32"/>
      <c r="L261" s="32"/>
      <c r="M261" s="32"/>
      <c r="N261" s="32"/>
      <c r="O261" s="32"/>
      <c r="P261" s="32"/>
      <c r="Q261" s="32"/>
      <c r="R261" s="32"/>
      <c r="S261" s="32"/>
      <c r="T261" s="8"/>
      <c r="U261" s="8"/>
      <c r="V261" s="8"/>
      <c r="W261" s="8"/>
      <c r="X261" s="8"/>
      <c r="Y261" s="8"/>
    </row>
    <row r="262" spans="1:25" s="1" customFormat="1" x14ac:dyDescent="0.25">
      <c r="A262" s="6" t="s">
        <v>12</v>
      </c>
      <c r="B262" s="4">
        <v>414</v>
      </c>
      <c r="C262" s="31">
        <v>6.5217391304347824E-2</v>
      </c>
      <c r="D262" s="31">
        <v>0.60386473429951693</v>
      </c>
      <c r="E262" s="31">
        <v>6.0386473429951688E-2</v>
      </c>
      <c r="F262" s="31">
        <v>1.6908212560386472E-2</v>
      </c>
      <c r="G262" s="31">
        <v>0.25362318840579712</v>
      </c>
      <c r="H262" s="31">
        <v>0</v>
      </c>
      <c r="I262" s="32"/>
      <c r="J262" s="32"/>
      <c r="K262" s="32"/>
      <c r="L262" s="32"/>
      <c r="M262" s="32"/>
      <c r="N262" s="32"/>
      <c r="O262" s="32"/>
      <c r="P262" s="32"/>
      <c r="Q262" s="32"/>
      <c r="R262" s="32"/>
      <c r="S262" s="32"/>
      <c r="T262" s="8"/>
      <c r="U262" s="8"/>
      <c r="V262" s="8"/>
      <c r="W262" s="8"/>
      <c r="X262" s="8"/>
      <c r="Y262" s="8"/>
    </row>
    <row r="263" spans="1:25" s="1" customFormat="1" x14ac:dyDescent="0.25">
      <c r="A263" s="6" t="s">
        <v>13</v>
      </c>
      <c r="B263" s="4">
        <v>612</v>
      </c>
      <c r="C263" s="31">
        <v>8.8235294117647065E-2</v>
      </c>
      <c r="D263" s="31">
        <v>0.59477124183006536</v>
      </c>
      <c r="E263" s="31">
        <v>6.699346405228758E-2</v>
      </c>
      <c r="F263" s="31">
        <v>1.4705882352941176E-2</v>
      </c>
      <c r="G263" s="31">
        <v>0.23366013071895425</v>
      </c>
      <c r="H263" s="31">
        <v>1.6339869281045752E-3</v>
      </c>
      <c r="I263" s="32"/>
      <c r="J263" s="32"/>
      <c r="K263" s="32"/>
      <c r="L263" s="32"/>
      <c r="M263" s="32"/>
      <c r="N263" s="32"/>
      <c r="O263" s="32"/>
      <c r="P263" s="32"/>
      <c r="Q263" s="32"/>
      <c r="R263" s="32"/>
      <c r="S263" s="32"/>
      <c r="T263" s="8"/>
      <c r="U263" s="8"/>
      <c r="V263" s="8"/>
      <c r="W263" s="8"/>
      <c r="X263" s="8"/>
      <c r="Y263" s="8"/>
    </row>
    <row r="264" spans="1:25" s="1" customFormat="1" x14ac:dyDescent="0.25">
      <c r="B264" s="7"/>
      <c r="C264" s="32"/>
      <c r="D264" s="32"/>
      <c r="E264" s="32"/>
      <c r="F264" s="32"/>
      <c r="G264" s="32"/>
      <c r="H264" s="32"/>
      <c r="I264" s="32"/>
      <c r="J264" s="32"/>
      <c r="K264" s="32"/>
      <c r="L264" s="32"/>
      <c r="M264" s="32"/>
      <c r="N264" s="32"/>
      <c r="O264" s="32"/>
      <c r="P264" s="32"/>
      <c r="Q264" s="32"/>
      <c r="R264" s="32"/>
      <c r="S264" s="32"/>
      <c r="T264" s="8"/>
      <c r="U264" s="8"/>
      <c r="V264" s="8"/>
      <c r="W264" s="8"/>
      <c r="X264" s="8"/>
      <c r="Y264" s="8"/>
    </row>
    <row r="265" spans="1:25" s="1" customFormat="1" x14ac:dyDescent="0.25">
      <c r="C265" s="22"/>
      <c r="D265" s="22"/>
      <c r="E265" s="22"/>
      <c r="F265" s="22"/>
      <c r="G265" s="22"/>
      <c r="H265" s="22"/>
      <c r="I265" s="22"/>
      <c r="J265" s="22"/>
      <c r="K265" s="22"/>
      <c r="L265" s="22"/>
      <c r="M265" s="22"/>
      <c r="N265" s="22"/>
      <c r="O265" s="22"/>
      <c r="P265" s="22"/>
      <c r="Q265" s="22"/>
      <c r="R265" s="22"/>
      <c r="S265" s="22"/>
    </row>
    <row r="266" spans="1:25" s="1" customFormat="1" x14ac:dyDescent="0.25">
      <c r="A266" s="1" t="s">
        <v>289</v>
      </c>
      <c r="C266" s="22"/>
      <c r="D266" s="22"/>
      <c r="E266" s="22"/>
      <c r="F266" s="22"/>
      <c r="G266" s="22"/>
      <c r="H266" s="22"/>
      <c r="I266" s="22"/>
      <c r="J266" s="22"/>
      <c r="K266" s="22"/>
      <c r="L266" s="22"/>
      <c r="M266" s="22"/>
      <c r="N266" s="22"/>
      <c r="O266" s="22"/>
      <c r="P266" s="22"/>
      <c r="Q266" s="22"/>
      <c r="R266" s="22"/>
      <c r="S266" s="22"/>
    </row>
    <row r="267" spans="1:25" s="1" customFormat="1" x14ac:dyDescent="0.25">
      <c r="C267" s="22"/>
      <c r="D267" s="22"/>
      <c r="E267" s="22"/>
      <c r="F267" s="22"/>
      <c r="G267" s="22"/>
      <c r="H267" s="22"/>
      <c r="I267" s="22"/>
      <c r="J267" s="22"/>
      <c r="K267" s="22"/>
      <c r="L267" s="22"/>
      <c r="M267" s="22"/>
      <c r="N267" s="22"/>
      <c r="O267" s="22"/>
      <c r="P267" s="22"/>
      <c r="Q267" s="22"/>
      <c r="R267" s="22"/>
      <c r="S267" s="22"/>
    </row>
    <row r="268" spans="1:25" s="1" customFormat="1" x14ac:dyDescent="0.25">
      <c r="A268" s="2" t="s">
        <v>0</v>
      </c>
      <c r="B268" s="2" t="s">
        <v>1</v>
      </c>
      <c r="C268" s="10" t="s">
        <v>290</v>
      </c>
      <c r="D268" s="10" t="s">
        <v>291</v>
      </c>
      <c r="E268" s="10" t="s">
        <v>292</v>
      </c>
      <c r="F268" s="30"/>
      <c r="G268" s="30"/>
      <c r="H268" s="30"/>
      <c r="I268" s="30"/>
      <c r="J268" s="30"/>
      <c r="K268" s="30"/>
      <c r="L268" s="30"/>
      <c r="M268" s="30"/>
      <c r="N268" s="30"/>
      <c r="O268" s="30"/>
      <c r="P268" s="30"/>
      <c r="Q268" s="30"/>
      <c r="R268" s="30"/>
      <c r="S268" s="30"/>
      <c r="T268" s="9"/>
      <c r="U268" s="9"/>
      <c r="V268" s="9"/>
      <c r="W268" s="9"/>
      <c r="X268" s="9"/>
      <c r="Y268" s="9"/>
    </row>
    <row r="269" spans="1:25" s="1" customFormat="1" x14ac:dyDescent="0.25">
      <c r="A269" s="3" t="s">
        <v>2</v>
      </c>
      <c r="B269" s="4">
        <v>3019</v>
      </c>
      <c r="C269" s="31">
        <v>0.47068565750248426</v>
      </c>
      <c r="D269" s="31">
        <v>0.44584299436899638</v>
      </c>
      <c r="E269" s="31">
        <v>8.3471348128519376E-2</v>
      </c>
      <c r="F269" s="32"/>
      <c r="G269" s="32"/>
      <c r="H269" s="32"/>
      <c r="I269" s="32"/>
      <c r="J269" s="32"/>
      <c r="K269" s="32"/>
      <c r="L269" s="32"/>
      <c r="M269" s="32"/>
      <c r="N269" s="32"/>
      <c r="O269" s="32"/>
      <c r="P269" s="32"/>
      <c r="Q269" s="32"/>
      <c r="R269" s="32"/>
      <c r="S269" s="32"/>
      <c r="T269" s="8"/>
      <c r="U269" s="8"/>
      <c r="V269" s="8"/>
      <c r="W269" s="8"/>
      <c r="X269" s="8"/>
      <c r="Y269" s="8"/>
    </row>
    <row r="270" spans="1:25" s="1" customFormat="1" x14ac:dyDescent="0.25">
      <c r="A270" s="6" t="s">
        <v>3</v>
      </c>
      <c r="B270" s="4">
        <v>1007</v>
      </c>
      <c r="C270" s="31">
        <v>0.42303872889771599</v>
      </c>
      <c r="D270" s="31">
        <v>0.50645481628599798</v>
      </c>
      <c r="E270" s="31">
        <v>7.0506454816285993E-2</v>
      </c>
      <c r="F270" s="32"/>
      <c r="G270" s="32"/>
      <c r="H270" s="32"/>
      <c r="I270" s="32"/>
      <c r="J270" s="32"/>
      <c r="K270" s="32"/>
      <c r="L270" s="32"/>
      <c r="M270" s="32"/>
      <c r="N270" s="32"/>
      <c r="O270" s="32"/>
      <c r="P270" s="32"/>
      <c r="Q270" s="32"/>
      <c r="R270" s="32"/>
      <c r="S270" s="32"/>
      <c r="T270" s="8"/>
      <c r="U270" s="8"/>
      <c r="V270" s="8"/>
      <c r="W270" s="8"/>
      <c r="X270" s="8"/>
      <c r="Y270" s="8"/>
    </row>
    <row r="271" spans="1:25" s="1" customFormat="1" x14ac:dyDescent="0.25">
      <c r="A271" s="6" t="s">
        <v>4</v>
      </c>
      <c r="B271" s="4">
        <v>504</v>
      </c>
      <c r="C271" s="31">
        <v>0.56944444444444442</v>
      </c>
      <c r="D271" s="31">
        <v>0.36309523809523808</v>
      </c>
      <c r="E271" s="31">
        <v>6.7460317460317457E-2</v>
      </c>
      <c r="F271" s="32"/>
      <c r="G271" s="32"/>
      <c r="H271" s="32"/>
      <c r="I271" s="32"/>
      <c r="J271" s="32"/>
      <c r="K271" s="32"/>
      <c r="L271" s="32"/>
      <c r="M271" s="32"/>
      <c r="N271" s="32"/>
      <c r="O271" s="32"/>
      <c r="P271" s="32"/>
      <c r="Q271" s="32"/>
      <c r="R271" s="32"/>
      <c r="S271" s="32"/>
      <c r="T271" s="8"/>
      <c r="U271" s="8"/>
      <c r="V271" s="8"/>
      <c r="W271" s="8"/>
      <c r="X271" s="8"/>
      <c r="Y271" s="8"/>
    </row>
    <row r="272" spans="1:25" s="1" customFormat="1" x14ac:dyDescent="0.25">
      <c r="A272" s="6" t="s">
        <v>5</v>
      </c>
      <c r="B272" s="4">
        <v>572</v>
      </c>
      <c r="C272" s="31">
        <v>0.43006993006993005</v>
      </c>
      <c r="D272" s="31">
        <v>0.46678321678321677</v>
      </c>
      <c r="E272" s="31">
        <v>0.10314685314685315</v>
      </c>
      <c r="F272" s="32"/>
      <c r="G272" s="32"/>
      <c r="H272" s="32"/>
      <c r="I272" s="32"/>
      <c r="J272" s="32"/>
      <c r="K272" s="32"/>
      <c r="L272" s="32"/>
      <c r="M272" s="32"/>
      <c r="N272" s="32"/>
      <c r="O272" s="32"/>
      <c r="P272" s="32"/>
      <c r="Q272" s="32"/>
      <c r="R272" s="32"/>
      <c r="S272" s="32"/>
      <c r="T272" s="8"/>
      <c r="U272" s="8"/>
      <c r="V272" s="8"/>
      <c r="W272" s="8"/>
      <c r="X272" s="8"/>
      <c r="Y272" s="8"/>
    </row>
    <row r="273" spans="1:25" s="1" customFormat="1" x14ac:dyDescent="0.25">
      <c r="A273" s="6" t="s">
        <v>6</v>
      </c>
      <c r="B273" s="4">
        <v>322</v>
      </c>
      <c r="C273" s="31">
        <v>0.33229813664596275</v>
      </c>
      <c r="D273" s="31">
        <v>0.56211180124223603</v>
      </c>
      <c r="E273" s="31">
        <v>0.10559006211180125</v>
      </c>
      <c r="F273" s="32"/>
      <c r="G273" s="32"/>
      <c r="H273" s="32"/>
      <c r="I273" s="32"/>
      <c r="J273" s="32"/>
      <c r="K273" s="32"/>
      <c r="L273" s="32"/>
      <c r="M273" s="32"/>
      <c r="N273" s="32"/>
      <c r="O273" s="32"/>
      <c r="P273" s="32"/>
      <c r="Q273" s="32"/>
      <c r="R273" s="32"/>
      <c r="S273" s="32"/>
      <c r="T273" s="8"/>
      <c r="U273" s="8"/>
      <c r="V273" s="8"/>
      <c r="W273" s="8"/>
      <c r="X273" s="8"/>
      <c r="Y273" s="8"/>
    </row>
    <row r="274" spans="1:25" s="1" customFormat="1" x14ac:dyDescent="0.25">
      <c r="A274" s="6" t="s">
        <v>7</v>
      </c>
      <c r="B274" s="4">
        <v>614</v>
      </c>
      <c r="C274" s="31">
        <v>0.57817589576547235</v>
      </c>
      <c r="D274" s="31">
        <v>0.33387622149837132</v>
      </c>
      <c r="E274" s="31">
        <v>8.7947882736156349E-2</v>
      </c>
      <c r="F274" s="32"/>
      <c r="G274" s="32"/>
      <c r="H274" s="32"/>
      <c r="I274" s="32"/>
      <c r="J274" s="32"/>
      <c r="K274" s="32"/>
      <c r="L274" s="32"/>
      <c r="M274" s="32"/>
      <c r="N274" s="32"/>
      <c r="O274" s="32"/>
      <c r="P274" s="32"/>
      <c r="Q274" s="32"/>
      <c r="R274" s="32"/>
      <c r="S274" s="32"/>
      <c r="T274" s="8"/>
      <c r="U274" s="8"/>
      <c r="V274" s="8"/>
      <c r="W274" s="8"/>
      <c r="X274" s="8"/>
      <c r="Y274" s="8"/>
    </row>
    <row r="275" spans="1:25" s="1" customFormat="1" x14ac:dyDescent="0.25">
      <c r="A275" s="6" t="s">
        <v>8</v>
      </c>
      <c r="B275" s="4">
        <v>1636</v>
      </c>
      <c r="C275" s="31">
        <v>0.4669926650366748</v>
      </c>
      <c r="D275" s="31">
        <v>0.43154034229828853</v>
      </c>
      <c r="E275" s="31">
        <v>0.10146699266503667</v>
      </c>
      <c r="F275" s="32"/>
      <c r="G275" s="32"/>
      <c r="H275" s="32"/>
      <c r="I275" s="32"/>
      <c r="J275" s="32"/>
      <c r="K275" s="32"/>
      <c r="L275" s="32"/>
      <c r="M275" s="32"/>
      <c r="N275" s="32"/>
      <c r="O275" s="32"/>
      <c r="P275" s="32"/>
      <c r="Q275" s="32"/>
      <c r="R275" s="32"/>
      <c r="S275" s="32"/>
      <c r="T275" s="8"/>
      <c r="U275" s="8"/>
      <c r="V275" s="8"/>
      <c r="W275" s="8"/>
      <c r="X275" s="8"/>
      <c r="Y275" s="8"/>
    </row>
    <row r="276" spans="1:25" s="1" customFormat="1" x14ac:dyDescent="0.25">
      <c r="A276" s="6" t="s">
        <v>9</v>
      </c>
      <c r="B276" s="4">
        <v>1143</v>
      </c>
      <c r="C276" s="31">
        <v>0.46281714785651795</v>
      </c>
      <c r="D276" s="31">
        <v>0.48206474190726162</v>
      </c>
      <c r="E276" s="31">
        <v>5.5118110236220472E-2</v>
      </c>
      <c r="F276" s="32"/>
      <c r="G276" s="32"/>
      <c r="H276" s="32"/>
      <c r="I276" s="32"/>
      <c r="J276" s="32"/>
      <c r="K276" s="32"/>
      <c r="L276" s="32"/>
      <c r="M276" s="32"/>
      <c r="N276" s="32"/>
      <c r="O276" s="32"/>
      <c r="P276" s="32"/>
      <c r="Q276" s="32"/>
      <c r="R276" s="32"/>
      <c r="S276" s="32"/>
      <c r="T276" s="8"/>
      <c r="U276" s="8"/>
      <c r="V276" s="8"/>
      <c r="W276" s="8"/>
      <c r="X276" s="8"/>
      <c r="Y276" s="8"/>
    </row>
    <row r="277" spans="1:25" s="1" customFormat="1" x14ac:dyDescent="0.25">
      <c r="A277" s="6" t="s">
        <v>10</v>
      </c>
      <c r="B277" s="4">
        <v>762</v>
      </c>
      <c r="C277" s="31">
        <v>0.6955380577427821</v>
      </c>
      <c r="D277" s="31">
        <v>0.13385826771653545</v>
      </c>
      <c r="E277" s="31">
        <v>0.17060367454068243</v>
      </c>
      <c r="F277" s="32"/>
      <c r="G277" s="32"/>
      <c r="H277" s="32"/>
      <c r="I277" s="32"/>
      <c r="J277" s="32"/>
      <c r="K277" s="32"/>
      <c r="L277" s="32"/>
      <c r="M277" s="32"/>
      <c r="N277" s="32"/>
      <c r="O277" s="32"/>
      <c r="P277" s="32"/>
      <c r="Q277" s="32"/>
      <c r="R277" s="32"/>
      <c r="S277" s="32"/>
      <c r="T277" s="8"/>
      <c r="U277" s="8"/>
      <c r="V277" s="8"/>
      <c r="W277" s="8"/>
      <c r="X277" s="8"/>
      <c r="Y277" s="8"/>
    </row>
    <row r="278" spans="1:25" s="1" customFormat="1" x14ac:dyDescent="0.25">
      <c r="A278" s="6" t="s">
        <v>11</v>
      </c>
      <c r="B278" s="4">
        <v>1161</v>
      </c>
      <c r="C278" s="31">
        <v>0.53488372093023251</v>
      </c>
      <c r="D278" s="31">
        <v>0.38587424633936263</v>
      </c>
      <c r="E278" s="31">
        <v>7.9242032730404824E-2</v>
      </c>
      <c r="F278" s="32"/>
      <c r="G278" s="32"/>
      <c r="H278" s="32"/>
      <c r="I278" s="32"/>
      <c r="J278" s="32"/>
      <c r="K278" s="32"/>
      <c r="L278" s="32"/>
      <c r="M278" s="32"/>
      <c r="N278" s="32"/>
      <c r="O278" s="32"/>
      <c r="P278" s="32"/>
      <c r="Q278" s="32"/>
      <c r="R278" s="32"/>
      <c r="S278" s="32"/>
      <c r="T278" s="8"/>
      <c r="U278" s="8"/>
      <c r="V278" s="8"/>
      <c r="W278" s="8"/>
      <c r="X278" s="8"/>
      <c r="Y278" s="8"/>
    </row>
    <row r="279" spans="1:25" s="1" customFormat="1" x14ac:dyDescent="0.25">
      <c r="A279" s="6" t="s">
        <v>12</v>
      </c>
      <c r="B279" s="4">
        <v>363</v>
      </c>
      <c r="C279" s="31">
        <v>0.31404958677685951</v>
      </c>
      <c r="D279" s="31">
        <v>0.64462809917355368</v>
      </c>
      <c r="E279" s="31">
        <v>4.1322314049586778E-2</v>
      </c>
      <c r="F279" s="32"/>
      <c r="G279" s="32"/>
      <c r="H279" s="32"/>
      <c r="I279" s="32"/>
      <c r="J279" s="32"/>
      <c r="K279" s="32"/>
      <c r="L279" s="32"/>
      <c r="M279" s="32"/>
      <c r="N279" s="32"/>
      <c r="O279" s="32"/>
      <c r="P279" s="32"/>
      <c r="Q279" s="32"/>
      <c r="R279" s="32"/>
      <c r="S279" s="32"/>
      <c r="T279" s="8"/>
      <c r="U279" s="8"/>
      <c r="V279" s="8"/>
      <c r="W279" s="8"/>
      <c r="X279" s="8"/>
      <c r="Y279" s="8"/>
    </row>
    <row r="280" spans="1:25" s="1" customFormat="1" x14ac:dyDescent="0.25">
      <c r="A280" s="6" t="s">
        <v>13</v>
      </c>
      <c r="B280" s="4">
        <v>559</v>
      </c>
      <c r="C280" s="31">
        <v>0.12880143112701253</v>
      </c>
      <c r="D280" s="31">
        <v>0.86225402504472271</v>
      </c>
      <c r="E280" s="31">
        <v>8.9445438282647581E-3</v>
      </c>
      <c r="F280" s="32"/>
      <c r="G280" s="32"/>
      <c r="H280" s="32"/>
      <c r="I280" s="32"/>
      <c r="J280" s="32"/>
      <c r="K280" s="32"/>
      <c r="L280" s="32"/>
      <c r="M280" s="32"/>
      <c r="N280" s="32"/>
      <c r="O280" s="32"/>
      <c r="P280" s="32"/>
      <c r="Q280" s="32"/>
      <c r="R280" s="32"/>
      <c r="S280" s="32"/>
      <c r="T280" s="8"/>
      <c r="U280" s="8"/>
      <c r="V280" s="8"/>
      <c r="W280" s="8"/>
      <c r="X280" s="8"/>
      <c r="Y280" s="8"/>
    </row>
    <row r="281" spans="1:25" s="1" customFormat="1" x14ac:dyDescent="0.25">
      <c r="B281" s="7"/>
      <c r="C281" s="32"/>
      <c r="D281" s="32"/>
      <c r="E281" s="32"/>
      <c r="F281" s="32"/>
      <c r="G281" s="32"/>
      <c r="H281" s="32"/>
      <c r="I281" s="32"/>
      <c r="J281" s="32"/>
      <c r="K281" s="32"/>
      <c r="L281" s="32"/>
      <c r="M281" s="32"/>
      <c r="N281" s="32"/>
      <c r="O281" s="32"/>
      <c r="P281" s="32"/>
      <c r="Q281" s="32"/>
      <c r="R281" s="32"/>
      <c r="S281" s="32"/>
      <c r="T281" s="8"/>
      <c r="U281" s="8"/>
      <c r="V281" s="8"/>
      <c r="W281" s="8"/>
      <c r="X281" s="8"/>
      <c r="Y281" s="8"/>
    </row>
    <row r="282" spans="1:25" s="1" customFormat="1" x14ac:dyDescent="0.25">
      <c r="C282" s="22"/>
      <c r="D282" s="22"/>
      <c r="E282" s="22"/>
      <c r="F282" s="22"/>
      <c r="G282" s="22"/>
      <c r="H282" s="22"/>
      <c r="I282" s="22"/>
      <c r="J282" s="22"/>
      <c r="K282" s="22"/>
      <c r="L282" s="22"/>
      <c r="M282" s="22"/>
      <c r="N282" s="22"/>
      <c r="O282" s="22"/>
      <c r="P282" s="22"/>
      <c r="Q282" s="22"/>
      <c r="R282" s="22"/>
      <c r="S282" s="22"/>
    </row>
    <row r="283" spans="1:25" s="1" customFormat="1" x14ac:dyDescent="0.25">
      <c r="A283" s="1" t="s">
        <v>293</v>
      </c>
      <c r="C283" s="22"/>
      <c r="D283" s="22"/>
      <c r="E283" s="22"/>
      <c r="F283" s="22"/>
      <c r="G283" s="22"/>
      <c r="H283" s="22"/>
      <c r="I283" s="22"/>
      <c r="J283" s="22"/>
      <c r="K283" s="22"/>
      <c r="L283" s="22"/>
      <c r="M283" s="22"/>
      <c r="N283" s="22"/>
      <c r="O283" s="22"/>
      <c r="P283" s="22"/>
      <c r="Q283" s="22"/>
      <c r="R283" s="22"/>
      <c r="S283" s="22"/>
    </row>
    <row r="284" spans="1:25" s="1" customFormat="1" x14ac:dyDescent="0.25">
      <c r="C284" s="22"/>
      <c r="D284" s="22"/>
      <c r="E284" s="22"/>
      <c r="F284" s="22"/>
      <c r="G284" s="22"/>
      <c r="H284" s="22"/>
      <c r="I284" s="22"/>
      <c r="J284" s="22"/>
      <c r="K284" s="22"/>
      <c r="L284" s="22"/>
      <c r="M284" s="22"/>
      <c r="N284" s="22"/>
      <c r="O284" s="22"/>
      <c r="P284" s="22"/>
      <c r="Q284" s="22"/>
      <c r="R284" s="22"/>
      <c r="S284" s="22"/>
    </row>
    <row r="285" spans="1:25" s="1" customFormat="1" x14ac:dyDescent="0.25">
      <c r="A285" s="2" t="s">
        <v>0</v>
      </c>
      <c r="B285" s="2" t="s">
        <v>1</v>
      </c>
      <c r="C285" s="10" t="s">
        <v>192</v>
      </c>
      <c r="D285" s="10" t="s">
        <v>193</v>
      </c>
      <c r="E285" s="30"/>
      <c r="F285" s="30"/>
      <c r="G285" s="30"/>
      <c r="H285" s="30"/>
      <c r="I285" s="30"/>
      <c r="J285" s="30"/>
      <c r="K285" s="30"/>
      <c r="L285" s="30"/>
      <c r="M285" s="30"/>
      <c r="N285" s="30"/>
      <c r="O285" s="30"/>
      <c r="P285" s="30"/>
      <c r="Q285" s="30"/>
      <c r="R285" s="30"/>
      <c r="S285" s="30"/>
      <c r="T285" s="9"/>
      <c r="U285" s="9"/>
      <c r="V285" s="9"/>
      <c r="W285" s="9"/>
      <c r="X285" s="9"/>
      <c r="Y285" s="9"/>
    </row>
    <row r="286" spans="1:25" s="1" customFormat="1" x14ac:dyDescent="0.25">
      <c r="A286" s="3" t="s">
        <v>2</v>
      </c>
      <c r="B286" s="4">
        <v>472</v>
      </c>
      <c r="C286" s="31">
        <v>0.8326271186440678</v>
      </c>
      <c r="D286" s="31">
        <v>0.1673728813559322</v>
      </c>
      <c r="E286" s="32"/>
      <c r="F286" s="32"/>
      <c r="G286" s="32"/>
      <c r="H286" s="32"/>
      <c r="I286" s="32"/>
      <c r="J286" s="32"/>
      <c r="K286" s="32"/>
      <c r="L286" s="32"/>
      <c r="M286" s="32"/>
      <c r="N286" s="32"/>
      <c r="O286" s="32"/>
      <c r="P286" s="32"/>
      <c r="Q286" s="32"/>
      <c r="R286" s="32"/>
      <c r="S286" s="32"/>
      <c r="T286" s="8"/>
      <c r="U286" s="8"/>
      <c r="V286" s="8"/>
      <c r="W286" s="8"/>
      <c r="X286" s="8"/>
      <c r="Y286" s="8"/>
    </row>
    <row r="287" spans="1:25" s="1" customFormat="1" x14ac:dyDescent="0.25">
      <c r="A287" s="6" t="s">
        <v>3</v>
      </c>
      <c r="B287" s="4">
        <v>120</v>
      </c>
      <c r="C287" s="31">
        <v>0.8666666666666667</v>
      </c>
      <c r="D287" s="31">
        <v>0.13333333333333333</v>
      </c>
      <c r="E287" s="32"/>
      <c r="F287" s="32"/>
      <c r="G287" s="32"/>
      <c r="H287" s="32"/>
      <c r="I287" s="32"/>
      <c r="J287" s="32"/>
      <c r="K287" s="32"/>
      <c r="L287" s="32"/>
      <c r="M287" s="32"/>
      <c r="N287" s="32"/>
      <c r="O287" s="32"/>
      <c r="P287" s="32"/>
      <c r="Q287" s="32"/>
      <c r="R287" s="32"/>
      <c r="S287" s="32"/>
      <c r="T287" s="8"/>
      <c r="U287" s="8"/>
      <c r="V287" s="8"/>
      <c r="W287" s="8"/>
      <c r="X287" s="8"/>
      <c r="Y287" s="8"/>
    </row>
    <row r="288" spans="1:25" s="1" customFormat="1" x14ac:dyDescent="0.25">
      <c r="A288" s="6" t="s">
        <v>4</v>
      </c>
      <c r="B288" s="4">
        <v>90</v>
      </c>
      <c r="C288" s="31">
        <v>0.88888888888888884</v>
      </c>
      <c r="D288" s="31">
        <v>0.1111111111111111</v>
      </c>
      <c r="E288" s="32"/>
      <c r="F288" s="32"/>
      <c r="G288" s="32"/>
      <c r="H288" s="32"/>
      <c r="I288" s="32"/>
      <c r="J288" s="32"/>
      <c r="K288" s="32"/>
      <c r="L288" s="32"/>
      <c r="M288" s="32"/>
      <c r="N288" s="32"/>
      <c r="O288" s="32"/>
      <c r="P288" s="32"/>
      <c r="Q288" s="32"/>
      <c r="R288" s="32"/>
      <c r="S288" s="32"/>
      <c r="T288" s="8"/>
      <c r="U288" s="8"/>
      <c r="V288" s="8"/>
      <c r="W288" s="8"/>
      <c r="X288" s="8"/>
      <c r="Y288" s="8"/>
    </row>
    <row r="289" spans="1:25" s="1" customFormat="1" x14ac:dyDescent="0.25">
      <c r="A289" s="6" t="s">
        <v>5</v>
      </c>
      <c r="B289" s="4">
        <v>64</v>
      </c>
      <c r="C289" s="31">
        <v>0.90625</v>
      </c>
      <c r="D289" s="31">
        <v>9.375E-2</v>
      </c>
      <c r="E289" s="32"/>
      <c r="F289" s="32"/>
      <c r="G289" s="32"/>
      <c r="H289" s="32"/>
      <c r="I289" s="32"/>
      <c r="J289" s="32"/>
      <c r="K289" s="32"/>
      <c r="L289" s="32"/>
      <c r="M289" s="32"/>
      <c r="N289" s="32"/>
      <c r="O289" s="32"/>
      <c r="P289" s="32"/>
      <c r="Q289" s="32"/>
      <c r="R289" s="32"/>
      <c r="S289" s="32"/>
      <c r="T289" s="8"/>
      <c r="U289" s="8"/>
      <c r="V289" s="8"/>
      <c r="W289" s="8"/>
      <c r="X289" s="8"/>
      <c r="Y289" s="8"/>
    </row>
    <row r="290" spans="1:25" s="1" customFormat="1" x14ac:dyDescent="0.25">
      <c r="A290" s="6" t="s">
        <v>6</v>
      </c>
      <c r="B290" s="4">
        <v>25</v>
      </c>
      <c r="C290" s="31">
        <v>0.88</v>
      </c>
      <c r="D290" s="31">
        <v>0.12</v>
      </c>
      <c r="E290" s="32"/>
      <c r="F290" s="32"/>
      <c r="G290" s="32"/>
      <c r="H290" s="32"/>
      <c r="I290" s="32"/>
      <c r="J290" s="32"/>
      <c r="K290" s="32"/>
      <c r="L290" s="32"/>
      <c r="M290" s="32"/>
      <c r="N290" s="32"/>
      <c r="O290" s="32"/>
      <c r="P290" s="32"/>
      <c r="Q290" s="32"/>
      <c r="R290" s="32"/>
      <c r="S290" s="32"/>
      <c r="T290" s="8"/>
      <c r="U290" s="8"/>
      <c r="V290" s="8"/>
      <c r="W290" s="8"/>
      <c r="X290" s="8"/>
      <c r="Y290" s="8"/>
    </row>
    <row r="291" spans="1:25" s="1" customFormat="1" x14ac:dyDescent="0.25">
      <c r="A291" s="6" t="s">
        <v>7</v>
      </c>
      <c r="B291" s="4">
        <v>173</v>
      </c>
      <c r="C291" s="31">
        <v>0.74566473988439308</v>
      </c>
      <c r="D291" s="31">
        <v>0.25433526011560692</v>
      </c>
      <c r="E291" s="32"/>
      <c r="F291" s="32"/>
      <c r="G291" s="32"/>
      <c r="H291" s="32"/>
      <c r="I291" s="32"/>
      <c r="J291" s="32"/>
      <c r="K291" s="32"/>
      <c r="L291" s="32"/>
      <c r="M291" s="32"/>
      <c r="N291" s="32"/>
      <c r="O291" s="32"/>
      <c r="P291" s="32"/>
      <c r="Q291" s="32"/>
      <c r="R291" s="32"/>
      <c r="S291" s="32"/>
      <c r="T291" s="8"/>
      <c r="U291" s="8"/>
      <c r="V291" s="8"/>
      <c r="W291" s="8"/>
      <c r="X291" s="8"/>
      <c r="Y291" s="8"/>
    </row>
    <row r="292" spans="1:25" s="1" customFormat="1" x14ac:dyDescent="0.25">
      <c r="A292" s="6" t="s">
        <v>8</v>
      </c>
      <c r="B292" s="4">
        <v>250</v>
      </c>
      <c r="C292" s="31">
        <v>0.85199999999999998</v>
      </c>
      <c r="D292" s="31">
        <v>0.14799999999999999</v>
      </c>
      <c r="E292" s="32"/>
      <c r="F292" s="32"/>
      <c r="G292" s="32"/>
      <c r="H292" s="32"/>
      <c r="I292" s="32"/>
      <c r="J292" s="32"/>
      <c r="K292" s="32"/>
      <c r="L292" s="32"/>
      <c r="M292" s="32"/>
      <c r="N292" s="32"/>
      <c r="O292" s="32"/>
      <c r="P292" s="32"/>
      <c r="Q292" s="32"/>
      <c r="R292" s="32"/>
      <c r="S292" s="32"/>
      <c r="T292" s="8"/>
      <c r="U292" s="8"/>
      <c r="V292" s="8"/>
      <c r="W292" s="8"/>
      <c r="X292" s="8"/>
      <c r="Y292" s="8"/>
    </row>
    <row r="293" spans="1:25" s="1" customFormat="1" x14ac:dyDescent="0.25">
      <c r="A293" s="6" t="s">
        <v>9</v>
      </c>
      <c r="B293" s="4">
        <v>178</v>
      </c>
      <c r="C293" s="31">
        <v>0.7921348314606742</v>
      </c>
      <c r="D293" s="31">
        <v>0.20786516853932585</v>
      </c>
      <c r="E293" s="32"/>
      <c r="F293" s="32"/>
      <c r="G293" s="32"/>
      <c r="H293" s="32"/>
      <c r="I293" s="32"/>
      <c r="J293" s="32"/>
      <c r="K293" s="32"/>
      <c r="L293" s="32"/>
      <c r="M293" s="32"/>
      <c r="N293" s="32"/>
      <c r="O293" s="32"/>
      <c r="P293" s="32"/>
      <c r="Q293" s="32"/>
      <c r="R293" s="32"/>
      <c r="S293" s="32"/>
      <c r="T293" s="8"/>
      <c r="U293" s="8"/>
      <c r="V293" s="8"/>
      <c r="W293" s="8"/>
      <c r="X293" s="8"/>
      <c r="Y293" s="8"/>
    </row>
    <row r="294" spans="1:25" s="1" customFormat="1" x14ac:dyDescent="0.25">
      <c r="A294" s="6" t="s">
        <v>10</v>
      </c>
      <c r="B294" s="4">
        <v>149</v>
      </c>
      <c r="C294" s="31">
        <v>0.78523489932885904</v>
      </c>
      <c r="D294" s="31">
        <v>0.21476510067114093</v>
      </c>
      <c r="E294" s="32"/>
      <c r="F294" s="32"/>
      <c r="G294" s="32"/>
      <c r="H294" s="32"/>
      <c r="I294" s="32"/>
      <c r="J294" s="32"/>
      <c r="K294" s="32"/>
      <c r="L294" s="32"/>
      <c r="M294" s="32"/>
      <c r="N294" s="32"/>
      <c r="O294" s="32"/>
      <c r="P294" s="32"/>
      <c r="Q294" s="32"/>
      <c r="R294" s="32"/>
      <c r="S294" s="32"/>
      <c r="T294" s="8"/>
      <c r="U294" s="8"/>
      <c r="V294" s="8"/>
      <c r="W294" s="8"/>
      <c r="X294" s="8"/>
      <c r="Y294" s="8"/>
    </row>
    <row r="295" spans="1:25" s="1" customFormat="1" x14ac:dyDescent="0.25">
      <c r="A295" s="6" t="s">
        <v>11</v>
      </c>
      <c r="B295" s="4">
        <v>174</v>
      </c>
      <c r="C295" s="31">
        <v>0.84482758620689657</v>
      </c>
      <c r="D295" s="31">
        <v>0.15517241379310345</v>
      </c>
      <c r="E295" s="32"/>
      <c r="F295" s="32"/>
      <c r="G295" s="32"/>
      <c r="H295" s="32"/>
      <c r="I295" s="32"/>
      <c r="J295" s="32"/>
      <c r="K295" s="32"/>
      <c r="L295" s="32"/>
      <c r="M295" s="32"/>
      <c r="N295" s="32"/>
      <c r="O295" s="32"/>
      <c r="P295" s="32"/>
      <c r="Q295" s="32"/>
      <c r="R295" s="32"/>
      <c r="S295" s="32"/>
      <c r="T295" s="8"/>
      <c r="U295" s="8"/>
      <c r="V295" s="8"/>
      <c r="W295" s="8"/>
      <c r="X295" s="8"/>
      <c r="Y295" s="8"/>
    </row>
    <row r="296" spans="1:25" s="1" customFormat="1" x14ac:dyDescent="0.25">
      <c r="A296" s="6" t="s">
        <v>12</v>
      </c>
      <c r="B296" s="4">
        <v>35</v>
      </c>
      <c r="C296" s="31">
        <v>0.82857142857142863</v>
      </c>
      <c r="D296" s="31">
        <v>0.17142857142857143</v>
      </c>
      <c r="E296" s="32"/>
      <c r="F296" s="32"/>
      <c r="G296" s="32"/>
      <c r="H296" s="32"/>
      <c r="I296" s="32"/>
      <c r="J296" s="32"/>
      <c r="K296" s="32"/>
      <c r="L296" s="32"/>
      <c r="M296" s="32"/>
      <c r="N296" s="32"/>
      <c r="O296" s="32"/>
      <c r="P296" s="32"/>
      <c r="Q296" s="32"/>
      <c r="R296" s="32"/>
      <c r="S296" s="32"/>
      <c r="T296" s="8"/>
      <c r="U296" s="8"/>
      <c r="V296" s="8"/>
      <c r="W296" s="8"/>
      <c r="X296" s="8"/>
      <c r="Y296" s="8"/>
    </row>
    <row r="297" spans="1:25" s="1" customFormat="1" x14ac:dyDescent="0.25">
      <c r="A297" s="6" t="s">
        <v>13</v>
      </c>
      <c r="B297" s="4">
        <v>72</v>
      </c>
      <c r="C297" s="31">
        <v>0.88888888888888884</v>
      </c>
      <c r="D297" s="31">
        <v>0.1111111111111111</v>
      </c>
      <c r="E297" s="32"/>
      <c r="F297" s="32"/>
      <c r="G297" s="32"/>
      <c r="H297" s="32"/>
      <c r="I297" s="32"/>
      <c r="J297" s="32"/>
      <c r="K297" s="32"/>
      <c r="L297" s="32"/>
      <c r="M297" s="32"/>
      <c r="N297" s="32"/>
      <c r="O297" s="32"/>
      <c r="P297" s="32"/>
      <c r="Q297" s="32"/>
      <c r="R297" s="32"/>
      <c r="S297" s="32"/>
      <c r="T297" s="8"/>
      <c r="U297" s="8"/>
      <c r="V297" s="8"/>
      <c r="W297" s="8"/>
      <c r="X297" s="8"/>
      <c r="Y297" s="8"/>
    </row>
    <row r="298" spans="1:25" s="1" customFormat="1" x14ac:dyDescent="0.25">
      <c r="B298" s="7"/>
      <c r="C298" s="32"/>
      <c r="D298" s="32"/>
      <c r="E298" s="32"/>
      <c r="F298" s="32"/>
      <c r="G298" s="32"/>
      <c r="H298" s="32"/>
      <c r="I298" s="32"/>
      <c r="J298" s="32"/>
      <c r="K298" s="32"/>
      <c r="L298" s="32"/>
      <c r="M298" s="32"/>
      <c r="N298" s="32"/>
      <c r="O298" s="32"/>
      <c r="P298" s="32"/>
      <c r="Q298" s="32"/>
      <c r="R298" s="32"/>
      <c r="S298" s="32"/>
      <c r="T298" s="8"/>
      <c r="U298" s="8"/>
      <c r="V298" s="8"/>
      <c r="W298" s="8"/>
      <c r="X298" s="8"/>
      <c r="Y298" s="8"/>
    </row>
    <row r="299" spans="1:25" s="1" customFormat="1" x14ac:dyDescent="0.25">
      <c r="C299" s="22"/>
      <c r="D299" s="22"/>
      <c r="E299" s="22"/>
      <c r="F299" s="22"/>
      <c r="G299" s="22"/>
      <c r="H299" s="22"/>
      <c r="I299" s="22"/>
      <c r="J299" s="22"/>
      <c r="K299" s="22"/>
      <c r="L299" s="22"/>
      <c r="M299" s="22"/>
      <c r="N299" s="22"/>
      <c r="O299" s="22"/>
      <c r="P299" s="22"/>
      <c r="Q299" s="22"/>
      <c r="R299" s="22"/>
      <c r="S299" s="22"/>
    </row>
    <row r="300" spans="1:25" s="1" customFormat="1" x14ac:dyDescent="0.25">
      <c r="A300" s="1" t="s">
        <v>294</v>
      </c>
      <c r="C300" s="22"/>
      <c r="D300" s="22"/>
      <c r="E300" s="22"/>
      <c r="F300" s="22"/>
      <c r="G300" s="22"/>
      <c r="H300" s="22"/>
      <c r="I300" s="22"/>
      <c r="J300" s="22"/>
      <c r="K300" s="22"/>
      <c r="L300" s="22"/>
      <c r="M300" s="22"/>
      <c r="N300" s="22"/>
      <c r="O300" s="22"/>
      <c r="P300" s="22"/>
      <c r="Q300" s="22"/>
      <c r="R300" s="22"/>
      <c r="S300" s="22"/>
    </row>
    <row r="301" spans="1:25" s="1" customFormat="1" x14ac:dyDescent="0.25">
      <c r="C301" s="22"/>
      <c r="D301" s="22"/>
      <c r="E301" s="22"/>
      <c r="F301" s="22"/>
      <c r="G301" s="22"/>
      <c r="H301" s="22"/>
      <c r="I301" s="22"/>
      <c r="J301" s="22"/>
      <c r="K301" s="22"/>
      <c r="L301" s="22"/>
      <c r="M301" s="22"/>
      <c r="N301" s="22"/>
      <c r="O301" s="22"/>
      <c r="P301" s="22"/>
      <c r="Q301" s="22"/>
      <c r="R301" s="22"/>
      <c r="S301" s="22"/>
    </row>
    <row r="302" spans="1:25" s="1" customFormat="1" x14ac:dyDescent="0.25">
      <c r="A302" s="2" t="s">
        <v>0</v>
      </c>
      <c r="B302" s="2" t="s">
        <v>1</v>
      </c>
      <c r="C302" s="10" t="s">
        <v>295</v>
      </c>
      <c r="D302" s="10" t="s">
        <v>296</v>
      </c>
      <c r="E302" s="10" t="s">
        <v>297</v>
      </c>
      <c r="F302" s="30"/>
      <c r="G302" s="30"/>
      <c r="H302" s="30"/>
      <c r="I302" s="30"/>
      <c r="J302" s="30"/>
      <c r="K302" s="30"/>
      <c r="L302" s="30"/>
      <c r="M302" s="30"/>
      <c r="N302" s="30"/>
      <c r="O302" s="30"/>
      <c r="P302" s="30"/>
      <c r="Q302" s="30"/>
      <c r="R302" s="30"/>
      <c r="S302" s="30"/>
      <c r="T302" s="9"/>
      <c r="U302" s="9"/>
      <c r="V302" s="9"/>
      <c r="W302" s="9"/>
      <c r="X302" s="9"/>
      <c r="Y302" s="9"/>
    </row>
    <row r="303" spans="1:25" s="1" customFormat="1" x14ac:dyDescent="0.25">
      <c r="A303" s="3" t="s">
        <v>2</v>
      </c>
      <c r="B303" s="4">
        <v>287</v>
      </c>
      <c r="C303" s="31">
        <v>0.128</v>
      </c>
      <c r="D303" s="31">
        <v>0.2</v>
      </c>
      <c r="E303" s="31">
        <v>0.3</v>
      </c>
      <c r="F303" s="32"/>
      <c r="G303" s="32"/>
      <c r="H303" s="32"/>
      <c r="I303" s="32"/>
      <c r="J303" s="32"/>
      <c r="K303" s="32"/>
      <c r="L303" s="32"/>
      <c r="M303" s="32"/>
      <c r="N303" s="32"/>
      <c r="O303" s="32"/>
      <c r="P303" s="32"/>
      <c r="Q303" s="32"/>
      <c r="R303" s="32"/>
      <c r="S303" s="32"/>
      <c r="T303" s="8"/>
      <c r="U303" s="8"/>
      <c r="V303" s="8"/>
      <c r="W303" s="8"/>
      <c r="X303" s="8"/>
      <c r="Y303" s="8"/>
    </row>
    <row r="304" spans="1:25" s="1" customFormat="1" x14ac:dyDescent="0.25">
      <c r="A304" s="6" t="s">
        <v>3</v>
      </c>
      <c r="B304" s="4">
        <v>72</v>
      </c>
      <c r="C304" s="31">
        <v>0.14249999999999999</v>
      </c>
      <c r="D304" s="31">
        <v>0.2</v>
      </c>
      <c r="E304" s="31">
        <v>0.26950000000000002</v>
      </c>
      <c r="F304" s="32"/>
      <c r="G304" s="32"/>
      <c r="H304" s="32"/>
      <c r="I304" s="32"/>
      <c r="J304" s="32"/>
      <c r="K304" s="32"/>
      <c r="L304" s="32"/>
      <c r="M304" s="32"/>
      <c r="N304" s="32"/>
      <c r="O304" s="32"/>
      <c r="P304" s="32"/>
      <c r="Q304" s="32"/>
      <c r="R304" s="32"/>
      <c r="S304" s="32"/>
      <c r="T304" s="8"/>
      <c r="U304" s="8"/>
      <c r="V304" s="8"/>
      <c r="W304" s="8"/>
      <c r="X304" s="8"/>
      <c r="Y304" s="8"/>
    </row>
    <row r="305" spans="1:25" s="1" customFormat="1" x14ac:dyDescent="0.25">
      <c r="A305" s="6" t="s">
        <v>4</v>
      </c>
      <c r="B305" s="4">
        <v>47</v>
      </c>
      <c r="C305" s="31">
        <v>0.15</v>
      </c>
      <c r="D305" s="31">
        <v>0.22</v>
      </c>
      <c r="E305" s="31">
        <v>0.31</v>
      </c>
      <c r="F305" s="32"/>
      <c r="G305" s="32"/>
      <c r="H305" s="32"/>
      <c r="I305" s="32"/>
      <c r="J305" s="32"/>
      <c r="K305" s="32"/>
      <c r="L305" s="32"/>
      <c r="M305" s="32"/>
      <c r="N305" s="32"/>
      <c r="O305" s="32"/>
      <c r="P305" s="32"/>
      <c r="Q305" s="32"/>
      <c r="R305" s="32"/>
      <c r="S305" s="32"/>
      <c r="T305" s="8"/>
      <c r="U305" s="8"/>
      <c r="V305" s="8"/>
      <c r="W305" s="8"/>
      <c r="X305" s="8"/>
      <c r="Y305" s="8"/>
    </row>
    <row r="306" spans="1:25" s="1" customFormat="1" x14ac:dyDescent="0.25">
      <c r="A306" s="6" t="s">
        <v>5</v>
      </c>
      <c r="B306" s="4">
        <v>45</v>
      </c>
      <c r="C306" s="31">
        <v>0.155</v>
      </c>
      <c r="D306" s="31">
        <v>0.25</v>
      </c>
      <c r="E306" s="31">
        <v>0.4</v>
      </c>
      <c r="F306" s="32"/>
      <c r="G306" s="32"/>
      <c r="H306" s="32"/>
      <c r="I306" s="32"/>
      <c r="J306" s="32"/>
      <c r="K306" s="32"/>
      <c r="L306" s="32"/>
      <c r="M306" s="32"/>
      <c r="N306" s="32"/>
      <c r="O306" s="32"/>
      <c r="P306" s="32"/>
      <c r="Q306" s="32"/>
      <c r="R306" s="32"/>
      <c r="S306" s="32"/>
      <c r="T306" s="8"/>
      <c r="U306" s="8"/>
      <c r="V306" s="8"/>
      <c r="W306" s="8"/>
      <c r="X306" s="8"/>
      <c r="Y306" s="8"/>
    </row>
    <row r="307" spans="1:25" s="1" customFormat="1" x14ac:dyDescent="0.25">
      <c r="A307" s="6" t="s">
        <v>6</v>
      </c>
      <c r="B307" s="4">
        <v>16</v>
      </c>
      <c r="C307" s="31">
        <v>5.2499999999999998E-2</v>
      </c>
      <c r="D307" s="31">
        <v>0.13500000000000001</v>
      </c>
      <c r="E307" s="31">
        <v>0.24875</v>
      </c>
      <c r="F307" s="32"/>
      <c r="G307" s="32"/>
      <c r="H307" s="32"/>
      <c r="I307" s="32"/>
      <c r="J307" s="32"/>
      <c r="K307" s="32"/>
      <c r="L307" s="32"/>
      <c r="M307" s="32"/>
      <c r="N307" s="32"/>
      <c r="O307" s="32"/>
      <c r="P307" s="32"/>
      <c r="Q307" s="32"/>
      <c r="R307" s="32"/>
      <c r="S307" s="32"/>
      <c r="T307" s="8"/>
      <c r="U307" s="8"/>
      <c r="V307" s="8"/>
      <c r="W307" s="8"/>
      <c r="X307" s="8"/>
      <c r="Y307" s="8"/>
    </row>
    <row r="308" spans="1:25" s="1" customFormat="1" x14ac:dyDescent="0.25">
      <c r="A308" s="6" t="s">
        <v>7</v>
      </c>
      <c r="B308" s="4">
        <v>107</v>
      </c>
      <c r="C308" s="31">
        <v>0.1</v>
      </c>
      <c r="D308" s="31">
        <v>0.17</v>
      </c>
      <c r="E308" s="31">
        <v>0.25</v>
      </c>
      <c r="F308" s="32"/>
      <c r="G308" s="32"/>
      <c r="H308" s="32"/>
      <c r="I308" s="32"/>
      <c r="J308" s="32"/>
      <c r="K308" s="32"/>
      <c r="L308" s="32"/>
      <c r="M308" s="32"/>
      <c r="N308" s="32"/>
      <c r="O308" s="32"/>
      <c r="P308" s="32"/>
      <c r="Q308" s="32"/>
      <c r="R308" s="32"/>
      <c r="S308" s="32"/>
      <c r="T308" s="8"/>
      <c r="U308" s="8"/>
      <c r="V308" s="8"/>
      <c r="W308" s="8"/>
      <c r="X308" s="8"/>
      <c r="Y308" s="8"/>
    </row>
    <row r="309" spans="1:25" s="1" customFormat="1" x14ac:dyDescent="0.25">
      <c r="A309" s="6" t="s">
        <v>8</v>
      </c>
      <c r="B309" s="4">
        <v>155</v>
      </c>
      <c r="C309" s="31">
        <v>0.15</v>
      </c>
      <c r="D309" s="31">
        <v>0.22</v>
      </c>
      <c r="E309" s="31">
        <v>0.34</v>
      </c>
      <c r="F309" s="32"/>
      <c r="G309" s="32"/>
      <c r="H309" s="32"/>
      <c r="I309" s="32"/>
      <c r="J309" s="32"/>
      <c r="K309" s="32"/>
      <c r="L309" s="32"/>
      <c r="M309" s="32"/>
      <c r="N309" s="32"/>
      <c r="O309" s="32"/>
      <c r="P309" s="32"/>
      <c r="Q309" s="32"/>
      <c r="R309" s="32"/>
      <c r="S309" s="32"/>
      <c r="T309" s="8"/>
      <c r="U309" s="8"/>
      <c r="V309" s="8"/>
      <c r="W309" s="8"/>
      <c r="X309" s="8"/>
      <c r="Y309" s="8"/>
    </row>
    <row r="310" spans="1:25" s="1" customFormat="1" x14ac:dyDescent="0.25">
      <c r="A310" s="6" t="s">
        <v>9</v>
      </c>
      <c r="B310" s="4">
        <v>103</v>
      </c>
      <c r="C310" s="31">
        <v>0.1</v>
      </c>
      <c r="D310" s="31">
        <v>0.15</v>
      </c>
      <c r="E310" s="31">
        <v>0.25</v>
      </c>
      <c r="F310" s="32"/>
      <c r="G310" s="32"/>
      <c r="H310" s="32"/>
      <c r="I310" s="32"/>
      <c r="J310" s="32"/>
      <c r="K310" s="32"/>
      <c r="L310" s="32"/>
      <c r="M310" s="32"/>
      <c r="N310" s="32"/>
      <c r="O310" s="32"/>
      <c r="P310" s="32"/>
      <c r="Q310" s="32"/>
      <c r="R310" s="32"/>
      <c r="S310" s="32"/>
      <c r="T310" s="8"/>
      <c r="U310" s="8"/>
      <c r="V310" s="8"/>
      <c r="W310" s="8"/>
      <c r="X310" s="8"/>
      <c r="Y310" s="8"/>
    </row>
    <row r="311" spans="1:25" s="1" customFormat="1" x14ac:dyDescent="0.25">
      <c r="A311" s="6" t="s">
        <v>10</v>
      </c>
      <c r="B311" s="4">
        <v>93</v>
      </c>
      <c r="C311" s="31">
        <v>0.125</v>
      </c>
      <c r="D311" s="31">
        <v>0.21</v>
      </c>
      <c r="E311" s="31">
        <v>0.32500000000000001</v>
      </c>
      <c r="F311" s="32"/>
      <c r="G311" s="32"/>
      <c r="H311" s="32"/>
      <c r="I311" s="32"/>
      <c r="J311" s="32"/>
      <c r="K311" s="32"/>
      <c r="L311" s="32"/>
      <c r="M311" s="32"/>
      <c r="N311" s="32"/>
      <c r="O311" s="32"/>
      <c r="P311" s="32"/>
      <c r="Q311" s="32"/>
      <c r="R311" s="32"/>
      <c r="S311" s="32"/>
      <c r="T311" s="8"/>
      <c r="U311" s="8"/>
      <c r="V311" s="8"/>
      <c r="W311" s="8"/>
      <c r="X311" s="8"/>
      <c r="Y311" s="8"/>
    </row>
    <row r="312" spans="1:25" s="1" customFormat="1" x14ac:dyDescent="0.25">
      <c r="A312" s="6" t="s">
        <v>11</v>
      </c>
      <c r="B312" s="4">
        <v>115</v>
      </c>
      <c r="C312" s="31">
        <v>0.14000000000000001</v>
      </c>
      <c r="D312" s="31">
        <v>0.2</v>
      </c>
      <c r="E312" s="31">
        <v>0.27500000000000002</v>
      </c>
      <c r="F312" s="32"/>
      <c r="G312" s="32"/>
      <c r="H312" s="32"/>
      <c r="I312" s="32"/>
      <c r="J312" s="32"/>
      <c r="K312" s="32"/>
      <c r="L312" s="32"/>
      <c r="M312" s="32"/>
      <c r="N312" s="32"/>
      <c r="O312" s="32"/>
      <c r="P312" s="32"/>
      <c r="Q312" s="32"/>
      <c r="R312" s="32"/>
      <c r="S312" s="32"/>
      <c r="T312" s="8"/>
      <c r="U312" s="8"/>
      <c r="V312" s="8"/>
      <c r="W312" s="8"/>
      <c r="X312" s="8"/>
      <c r="Y312" s="8"/>
    </row>
    <row r="313" spans="1:25" s="1" customFormat="1" x14ac:dyDescent="0.25">
      <c r="A313" s="6" t="s">
        <v>12</v>
      </c>
      <c r="B313" s="4">
        <v>24</v>
      </c>
      <c r="C313" s="31">
        <v>0.13350000000000001</v>
      </c>
      <c r="D313" s="31">
        <v>0.20499999999999999</v>
      </c>
      <c r="E313" s="31">
        <v>0.35249999999999998</v>
      </c>
      <c r="F313" s="32"/>
      <c r="G313" s="32"/>
      <c r="H313" s="32"/>
      <c r="I313" s="32"/>
      <c r="J313" s="32"/>
      <c r="K313" s="32"/>
      <c r="L313" s="32"/>
      <c r="M313" s="32"/>
      <c r="N313" s="32"/>
      <c r="O313" s="32"/>
      <c r="P313" s="32"/>
      <c r="Q313" s="32"/>
      <c r="R313" s="32"/>
      <c r="S313" s="32"/>
      <c r="T313" s="8"/>
      <c r="U313" s="8"/>
      <c r="V313" s="8"/>
      <c r="W313" s="8"/>
      <c r="X313" s="8"/>
      <c r="Y313" s="8"/>
    </row>
    <row r="314" spans="1:25" s="1" customFormat="1" x14ac:dyDescent="0.25">
      <c r="A314" s="6" t="s">
        <v>13</v>
      </c>
      <c r="B314" s="4">
        <v>42</v>
      </c>
      <c r="C314" s="31">
        <v>0.11749999999999999</v>
      </c>
      <c r="D314" s="31">
        <v>0.19500000000000001</v>
      </c>
      <c r="E314" s="31">
        <v>0.25</v>
      </c>
      <c r="F314" s="32"/>
      <c r="G314" s="32"/>
      <c r="H314" s="32"/>
      <c r="I314" s="32"/>
      <c r="J314" s="32"/>
      <c r="K314" s="32"/>
      <c r="L314" s="32"/>
      <c r="M314" s="32"/>
      <c r="N314" s="32"/>
      <c r="O314" s="32"/>
      <c r="P314" s="32"/>
      <c r="Q314" s="32"/>
      <c r="R314" s="32"/>
      <c r="S314" s="32"/>
      <c r="T314" s="8"/>
      <c r="U314" s="8"/>
      <c r="V314" s="8"/>
      <c r="W314" s="8"/>
      <c r="X314" s="8"/>
      <c r="Y314" s="8"/>
    </row>
    <row r="315" spans="1:25" s="1" customFormat="1" x14ac:dyDescent="0.25">
      <c r="B315" s="7"/>
      <c r="C315" s="32"/>
      <c r="D315" s="32"/>
      <c r="E315" s="32"/>
      <c r="F315" s="32"/>
      <c r="G315" s="32"/>
      <c r="H315" s="32"/>
      <c r="I315" s="32"/>
      <c r="J315" s="32"/>
      <c r="K315" s="32"/>
      <c r="L315" s="32"/>
      <c r="M315" s="32"/>
      <c r="N315" s="32"/>
      <c r="O315" s="32"/>
      <c r="P315" s="32"/>
      <c r="Q315" s="32"/>
      <c r="R315" s="32"/>
      <c r="S315" s="32"/>
      <c r="T315" s="8"/>
      <c r="U315" s="8"/>
      <c r="V315" s="8"/>
      <c r="W315" s="8"/>
      <c r="X315" s="8"/>
      <c r="Y315" s="8"/>
    </row>
    <row r="316" spans="1:25" s="1" customFormat="1" x14ac:dyDescent="0.25">
      <c r="C316" s="22"/>
      <c r="D316" s="22"/>
      <c r="E316" s="22"/>
      <c r="F316" s="22"/>
      <c r="G316" s="22"/>
      <c r="H316" s="22"/>
      <c r="I316" s="22"/>
      <c r="J316" s="22"/>
      <c r="K316" s="22"/>
      <c r="L316" s="22"/>
      <c r="M316" s="22"/>
      <c r="N316" s="22"/>
      <c r="O316" s="22"/>
      <c r="P316" s="22"/>
      <c r="Q316" s="22"/>
      <c r="R316" s="22"/>
      <c r="S316" s="22"/>
    </row>
    <row r="317" spans="1:25" s="1" customFormat="1" x14ac:dyDescent="0.25">
      <c r="A317" s="1" t="s">
        <v>298</v>
      </c>
      <c r="C317" s="22"/>
      <c r="D317" s="22"/>
      <c r="E317" s="22"/>
      <c r="F317" s="22"/>
      <c r="G317" s="22"/>
      <c r="H317" s="22"/>
      <c r="I317" s="22"/>
      <c r="J317" s="22"/>
      <c r="K317" s="22"/>
      <c r="L317" s="22"/>
      <c r="M317" s="22"/>
      <c r="N317" s="22"/>
      <c r="O317" s="22"/>
      <c r="P317" s="22"/>
      <c r="Q317" s="22"/>
      <c r="R317" s="22"/>
      <c r="S317" s="22"/>
    </row>
    <row r="318" spans="1:25" s="1" customFormat="1" x14ac:dyDescent="0.25">
      <c r="C318" s="22"/>
      <c r="D318" s="22"/>
      <c r="E318" s="22"/>
      <c r="F318" s="22"/>
      <c r="G318" s="22"/>
      <c r="H318" s="22"/>
      <c r="I318" s="22"/>
      <c r="J318" s="22"/>
      <c r="K318" s="22"/>
      <c r="L318" s="22"/>
      <c r="M318" s="22"/>
      <c r="N318" s="22"/>
      <c r="O318" s="22"/>
      <c r="P318" s="22"/>
      <c r="Q318" s="22"/>
      <c r="R318" s="22"/>
      <c r="S318" s="22"/>
    </row>
    <row r="319" spans="1:25" s="1" customFormat="1" x14ac:dyDescent="0.25">
      <c r="A319" s="2" t="s">
        <v>0</v>
      </c>
      <c r="B319" s="2" t="s">
        <v>1</v>
      </c>
      <c r="C319" s="10" t="s">
        <v>192</v>
      </c>
      <c r="D319" s="10" t="s">
        <v>193</v>
      </c>
      <c r="E319" s="30"/>
      <c r="F319" s="30"/>
      <c r="G319" s="30"/>
      <c r="H319" s="30"/>
      <c r="I319" s="30"/>
      <c r="J319" s="30"/>
      <c r="K319" s="30"/>
      <c r="L319" s="30"/>
      <c r="M319" s="30"/>
      <c r="N319" s="30"/>
      <c r="O319" s="30"/>
      <c r="P319" s="30"/>
      <c r="Q319" s="30"/>
      <c r="R319" s="30"/>
      <c r="S319" s="30"/>
      <c r="T319" s="9"/>
      <c r="U319" s="9"/>
      <c r="V319" s="9"/>
      <c r="W319" s="9"/>
      <c r="X319" s="9"/>
      <c r="Y319" s="9"/>
    </row>
    <row r="320" spans="1:25" s="1" customFormat="1" x14ac:dyDescent="0.25">
      <c r="A320" s="3" t="s">
        <v>2</v>
      </c>
      <c r="B320" s="4">
        <v>466</v>
      </c>
      <c r="C320" s="31">
        <v>0.94635193133047213</v>
      </c>
      <c r="D320" s="31">
        <v>5.3648068669527899E-2</v>
      </c>
      <c r="E320" s="32"/>
      <c r="F320" s="32"/>
      <c r="G320" s="32"/>
      <c r="H320" s="32"/>
      <c r="I320" s="32"/>
      <c r="J320" s="32"/>
      <c r="K320" s="32"/>
      <c r="L320" s="32"/>
      <c r="M320" s="32"/>
      <c r="N320" s="32"/>
      <c r="O320" s="32"/>
      <c r="P320" s="32"/>
      <c r="Q320" s="32"/>
      <c r="R320" s="32"/>
      <c r="S320" s="32"/>
      <c r="T320" s="8"/>
      <c r="U320" s="8"/>
      <c r="V320" s="8"/>
      <c r="W320" s="8"/>
      <c r="X320" s="8"/>
      <c r="Y320" s="8"/>
    </row>
    <row r="321" spans="1:25" s="1" customFormat="1" x14ac:dyDescent="0.25">
      <c r="A321" s="6" t="s">
        <v>3</v>
      </c>
      <c r="B321" s="4">
        <v>118</v>
      </c>
      <c r="C321" s="31">
        <v>0.90677966101694918</v>
      </c>
      <c r="D321" s="31">
        <v>9.3220338983050849E-2</v>
      </c>
      <c r="E321" s="32"/>
      <c r="F321" s="32"/>
      <c r="G321" s="32"/>
      <c r="H321" s="32"/>
      <c r="I321" s="32"/>
      <c r="J321" s="32"/>
      <c r="K321" s="32"/>
      <c r="L321" s="32"/>
      <c r="M321" s="32"/>
      <c r="N321" s="32"/>
      <c r="O321" s="32"/>
      <c r="P321" s="32"/>
      <c r="Q321" s="32"/>
      <c r="R321" s="32"/>
      <c r="S321" s="32"/>
      <c r="T321" s="8"/>
      <c r="U321" s="8"/>
      <c r="V321" s="8"/>
      <c r="W321" s="8"/>
      <c r="X321" s="8"/>
      <c r="Y321" s="8"/>
    </row>
    <row r="322" spans="1:25" s="1" customFormat="1" x14ac:dyDescent="0.25">
      <c r="A322" s="6" t="s">
        <v>4</v>
      </c>
      <c r="B322" s="4">
        <v>89</v>
      </c>
      <c r="C322" s="31">
        <v>0.9438202247191011</v>
      </c>
      <c r="D322" s="31">
        <v>5.6179775280898875E-2</v>
      </c>
      <c r="E322" s="32"/>
      <c r="F322" s="32"/>
      <c r="G322" s="32"/>
      <c r="H322" s="32"/>
      <c r="I322" s="32"/>
      <c r="J322" s="32"/>
      <c r="K322" s="32"/>
      <c r="L322" s="32"/>
      <c r="M322" s="32"/>
      <c r="N322" s="32"/>
      <c r="O322" s="32"/>
      <c r="P322" s="32"/>
      <c r="Q322" s="32"/>
      <c r="R322" s="32"/>
      <c r="S322" s="32"/>
      <c r="T322" s="8"/>
      <c r="U322" s="8"/>
      <c r="V322" s="8"/>
      <c r="W322" s="8"/>
      <c r="X322" s="8"/>
      <c r="Y322" s="8"/>
    </row>
    <row r="323" spans="1:25" s="1" customFormat="1" x14ac:dyDescent="0.25">
      <c r="A323" s="6" t="s">
        <v>5</v>
      </c>
      <c r="B323" s="4">
        <v>63</v>
      </c>
      <c r="C323" s="31">
        <v>0.98412698412698407</v>
      </c>
      <c r="D323" s="31">
        <v>1.5873015873015872E-2</v>
      </c>
      <c r="E323" s="32"/>
      <c r="F323" s="32"/>
      <c r="G323" s="32"/>
      <c r="H323" s="32"/>
      <c r="I323" s="32"/>
      <c r="J323" s="32"/>
      <c r="K323" s="32"/>
      <c r="L323" s="32"/>
      <c r="M323" s="32"/>
      <c r="N323" s="32"/>
      <c r="O323" s="32"/>
      <c r="P323" s="32"/>
      <c r="Q323" s="32"/>
      <c r="R323" s="32"/>
      <c r="S323" s="32"/>
      <c r="T323" s="8"/>
      <c r="U323" s="8"/>
      <c r="V323" s="8"/>
      <c r="W323" s="8"/>
      <c r="X323" s="8"/>
      <c r="Y323" s="8"/>
    </row>
    <row r="324" spans="1:25" s="1" customFormat="1" x14ac:dyDescent="0.25">
      <c r="A324" s="6" t="s">
        <v>6</v>
      </c>
      <c r="B324" s="4">
        <v>24</v>
      </c>
      <c r="C324" s="31">
        <v>0.95833333333333337</v>
      </c>
      <c r="D324" s="31">
        <v>4.1666666666666664E-2</v>
      </c>
      <c r="E324" s="32"/>
      <c r="F324" s="32"/>
      <c r="G324" s="32"/>
      <c r="H324" s="32"/>
      <c r="I324" s="32"/>
      <c r="J324" s="32"/>
      <c r="K324" s="32"/>
      <c r="L324" s="32"/>
      <c r="M324" s="32"/>
      <c r="N324" s="32"/>
      <c r="O324" s="32"/>
      <c r="P324" s="32"/>
      <c r="Q324" s="32"/>
      <c r="R324" s="32"/>
      <c r="S324" s="32"/>
      <c r="T324" s="8"/>
      <c r="U324" s="8"/>
      <c r="V324" s="8"/>
      <c r="W324" s="8"/>
      <c r="X324" s="8"/>
      <c r="Y324" s="8"/>
    </row>
    <row r="325" spans="1:25" s="1" customFormat="1" x14ac:dyDescent="0.25">
      <c r="A325" s="6" t="s">
        <v>7</v>
      </c>
      <c r="B325" s="4">
        <v>172</v>
      </c>
      <c r="C325" s="31">
        <v>0.95930232558139539</v>
      </c>
      <c r="D325" s="31">
        <v>4.0697674418604654E-2</v>
      </c>
      <c r="E325" s="32"/>
      <c r="F325" s="32"/>
      <c r="G325" s="32"/>
      <c r="H325" s="32"/>
      <c r="I325" s="32"/>
      <c r="J325" s="32"/>
      <c r="K325" s="32"/>
      <c r="L325" s="32"/>
      <c r="M325" s="32"/>
      <c r="N325" s="32"/>
      <c r="O325" s="32"/>
      <c r="P325" s="32"/>
      <c r="Q325" s="32"/>
      <c r="R325" s="32"/>
      <c r="S325" s="32"/>
      <c r="T325" s="8"/>
      <c r="U325" s="8"/>
      <c r="V325" s="8"/>
      <c r="W325" s="8"/>
      <c r="X325" s="8"/>
      <c r="Y325" s="8"/>
    </row>
    <row r="326" spans="1:25" s="1" customFormat="1" x14ac:dyDescent="0.25">
      <c r="A326" s="6" t="s">
        <v>8</v>
      </c>
      <c r="B326" s="4">
        <v>247</v>
      </c>
      <c r="C326" s="31">
        <v>0.94331983805668018</v>
      </c>
      <c r="D326" s="31">
        <v>5.6680161943319839E-2</v>
      </c>
      <c r="E326" s="32"/>
      <c r="F326" s="32"/>
      <c r="G326" s="32"/>
      <c r="H326" s="32"/>
      <c r="I326" s="32"/>
      <c r="J326" s="32"/>
      <c r="K326" s="32"/>
      <c r="L326" s="32"/>
      <c r="M326" s="32"/>
      <c r="N326" s="32"/>
      <c r="O326" s="32"/>
      <c r="P326" s="32"/>
      <c r="Q326" s="32"/>
      <c r="R326" s="32"/>
      <c r="S326" s="32"/>
      <c r="T326" s="8"/>
      <c r="U326" s="8"/>
      <c r="V326" s="8"/>
      <c r="W326" s="8"/>
      <c r="X326" s="8"/>
      <c r="Y326" s="8"/>
    </row>
    <row r="327" spans="1:25" s="1" customFormat="1" x14ac:dyDescent="0.25">
      <c r="A327" s="6" t="s">
        <v>9</v>
      </c>
      <c r="B327" s="4">
        <v>176</v>
      </c>
      <c r="C327" s="31">
        <v>0.94318181818181823</v>
      </c>
      <c r="D327" s="31">
        <v>5.6818181818181816E-2</v>
      </c>
      <c r="E327" s="32"/>
      <c r="F327" s="32"/>
      <c r="G327" s="32"/>
      <c r="H327" s="32"/>
      <c r="I327" s="32"/>
      <c r="J327" s="32"/>
      <c r="K327" s="32"/>
      <c r="L327" s="32"/>
      <c r="M327" s="32"/>
      <c r="N327" s="32"/>
      <c r="O327" s="32"/>
      <c r="P327" s="32"/>
      <c r="Q327" s="32"/>
      <c r="R327" s="32"/>
      <c r="S327" s="32"/>
      <c r="T327" s="8"/>
      <c r="U327" s="8"/>
      <c r="V327" s="8"/>
      <c r="W327" s="8"/>
      <c r="X327" s="8"/>
      <c r="Y327" s="8"/>
    </row>
    <row r="328" spans="1:25" s="1" customFormat="1" x14ac:dyDescent="0.25">
      <c r="A328" s="6" t="s">
        <v>10</v>
      </c>
      <c r="B328" s="4">
        <v>148</v>
      </c>
      <c r="C328" s="31">
        <v>0.92567567567567566</v>
      </c>
      <c r="D328" s="31">
        <v>7.4324324324324328E-2</v>
      </c>
      <c r="E328" s="32"/>
      <c r="F328" s="32"/>
      <c r="G328" s="32"/>
      <c r="H328" s="32"/>
      <c r="I328" s="32"/>
      <c r="J328" s="32"/>
      <c r="K328" s="32"/>
      <c r="L328" s="32"/>
      <c r="M328" s="32"/>
      <c r="N328" s="32"/>
      <c r="O328" s="32"/>
      <c r="P328" s="32"/>
      <c r="Q328" s="32"/>
      <c r="R328" s="32"/>
      <c r="S328" s="32"/>
      <c r="T328" s="8"/>
      <c r="U328" s="8"/>
      <c r="V328" s="8"/>
      <c r="W328" s="8"/>
      <c r="X328" s="8"/>
      <c r="Y328" s="8"/>
    </row>
    <row r="329" spans="1:25" s="1" customFormat="1" x14ac:dyDescent="0.25">
      <c r="A329" s="6" t="s">
        <v>11</v>
      </c>
      <c r="B329" s="4">
        <v>172</v>
      </c>
      <c r="C329" s="31">
        <v>0.95348837209302328</v>
      </c>
      <c r="D329" s="31">
        <v>4.6511627906976744E-2</v>
      </c>
      <c r="E329" s="32"/>
      <c r="F329" s="32"/>
      <c r="G329" s="32"/>
      <c r="H329" s="32"/>
      <c r="I329" s="32"/>
      <c r="J329" s="32"/>
      <c r="K329" s="32"/>
      <c r="L329" s="32"/>
      <c r="M329" s="32"/>
      <c r="N329" s="32"/>
      <c r="O329" s="32"/>
      <c r="P329" s="32"/>
      <c r="Q329" s="32"/>
      <c r="R329" s="32"/>
      <c r="S329" s="32"/>
      <c r="T329" s="8"/>
      <c r="U329" s="8"/>
      <c r="V329" s="8"/>
      <c r="W329" s="8"/>
      <c r="X329" s="8"/>
      <c r="Y329" s="8"/>
    </row>
    <row r="330" spans="1:25" s="1" customFormat="1" x14ac:dyDescent="0.25">
      <c r="A330" s="6" t="s">
        <v>12</v>
      </c>
      <c r="B330" s="4">
        <v>34</v>
      </c>
      <c r="C330" s="31">
        <v>0.94117647058823528</v>
      </c>
      <c r="D330" s="31">
        <v>5.8823529411764705E-2</v>
      </c>
      <c r="E330" s="32"/>
      <c r="F330" s="32"/>
      <c r="G330" s="32"/>
      <c r="H330" s="32"/>
      <c r="I330" s="32"/>
      <c r="J330" s="32"/>
      <c r="K330" s="32"/>
      <c r="L330" s="32"/>
      <c r="M330" s="32"/>
      <c r="N330" s="32"/>
      <c r="O330" s="32"/>
      <c r="P330" s="32"/>
      <c r="Q330" s="32"/>
      <c r="R330" s="32"/>
      <c r="S330" s="32"/>
      <c r="T330" s="8"/>
      <c r="U330" s="8"/>
      <c r="V330" s="8"/>
      <c r="W330" s="8"/>
      <c r="X330" s="8"/>
      <c r="Y330" s="8"/>
    </row>
    <row r="331" spans="1:25" s="1" customFormat="1" x14ac:dyDescent="0.25">
      <c r="A331" s="6" t="s">
        <v>13</v>
      </c>
      <c r="B331" s="4">
        <v>71</v>
      </c>
      <c r="C331" s="31">
        <v>0.95774647887323938</v>
      </c>
      <c r="D331" s="31">
        <v>4.2253521126760563E-2</v>
      </c>
      <c r="E331" s="32"/>
      <c r="F331" s="32"/>
      <c r="G331" s="32"/>
      <c r="H331" s="32"/>
      <c r="I331" s="32"/>
      <c r="J331" s="32"/>
      <c r="K331" s="32"/>
      <c r="L331" s="32"/>
      <c r="M331" s="32"/>
      <c r="N331" s="32"/>
      <c r="O331" s="32"/>
      <c r="P331" s="32"/>
      <c r="Q331" s="32"/>
      <c r="R331" s="32"/>
      <c r="S331" s="32"/>
      <c r="T331" s="8"/>
      <c r="U331" s="8"/>
      <c r="V331" s="8"/>
      <c r="W331" s="8"/>
      <c r="X331" s="8"/>
      <c r="Y331" s="8"/>
    </row>
    <row r="332" spans="1:25" s="1" customFormat="1" x14ac:dyDescent="0.25">
      <c r="B332" s="7"/>
      <c r="C332" s="32"/>
      <c r="D332" s="32"/>
      <c r="E332" s="32"/>
      <c r="F332" s="32"/>
      <c r="G332" s="32"/>
      <c r="H332" s="32"/>
      <c r="I332" s="32"/>
      <c r="J332" s="32"/>
      <c r="K332" s="32"/>
      <c r="L332" s="32"/>
      <c r="M332" s="32"/>
      <c r="N332" s="32"/>
      <c r="O332" s="32"/>
      <c r="P332" s="32"/>
      <c r="Q332" s="32"/>
      <c r="R332" s="32"/>
      <c r="S332" s="32"/>
      <c r="T332" s="8"/>
      <c r="U332" s="8"/>
      <c r="V332" s="8"/>
      <c r="W332" s="8"/>
      <c r="X332" s="8"/>
      <c r="Y332" s="8"/>
    </row>
    <row r="333" spans="1:25" s="1" customFormat="1" x14ac:dyDescent="0.25">
      <c r="C333" s="22"/>
      <c r="D333" s="22"/>
      <c r="E333" s="22"/>
      <c r="F333" s="22"/>
      <c r="G333" s="22"/>
      <c r="M333" s="22"/>
      <c r="N333" s="22"/>
      <c r="O333" s="22"/>
      <c r="P333" s="22"/>
      <c r="Q333" s="22"/>
      <c r="R333" s="22"/>
      <c r="S333" s="22"/>
    </row>
    <row r="334" spans="1:25" s="1" customFormat="1" x14ac:dyDescent="0.25">
      <c r="A334" s="1" t="s">
        <v>299</v>
      </c>
      <c r="C334" s="22"/>
      <c r="D334" s="22"/>
      <c r="E334" s="22"/>
      <c r="F334" s="22"/>
      <c r="G334" s="22"/>
      <c r="M334" s="22"/>
      <c r="N334" s="22"/>
      <c r="O334" s="22"/>
      <c r="P334" s="22"/>
      <c r="Q334" s="22"/>
      <c r="R334" s="22"/>
      <c r="S334" s="22"/>
    </row>
    <row r="335" spans="1:25" s="1" customFormat="1" x14ac:dyDescent="0.25">
      <c r="C335" s="22"/>
      <c r="D335" s="22"/>
      <c r="E335" s="22"/>
      <c r="F335" s="22"/>
      <c r="G335" s="22"/>
      <c r="M335" s="22"/>
      <c r="N335" s="22"/>
      <c r="O335" s="22"/>
      <c r="P335" s="22"/>
      <c r="Q335" s="22"/>
      <c r="R335" s="22"/>
      <c r="S335" s="22"/>
    </row>
    <row r="336" spans="1:25" s="1" customFormat="1" x14ac:dyDescent="0.25">
      <c r="A336" s="2" t="s">
        <v>0</v>
      </c>
      <c r="B336" s="2" t="s">
        <v>1</v>
      </c>
      <c r="C336" s="10" t="s">
        <v>295</v>
      </c>
      <c r="D336" s="10" t="s">
        <v>296</v>
      </c>
      <c r="E336" s="10" t="s">
        <v>297</v>
      </c>
      <c r="F336" s="30"/>
      <c r="G336" s="30"/>
      <c r="M336" s="30"/>
      <c r="N336" s="30"/>
      <c r="O336" s="30"/>
      <c r="P336" s="30"/>
      <c r="Q336" s="30"/>
      <c r="R336" s="30"/>
      <c r="S336" s="30"/>
      <c r="T336" s="9"/>
      <c r="U336" s="9"/>
      <c r="V336" s="9"/>
      <c r="W336" s="9"/>
      <c r="X336" s="9"/>
      <c r="Y336" s="9"/>
    </row>
    <row r="337" spans="1:25" s="1" customFormat="1" x14ac:dyDescent="0.25">
      <c r="A337" s="3" t="s">
        <v>2</v>
      </c>
      <c r="B337" s="4">
        <v>309</v>
      </c>
      <c r="C337" s="31">
        <v>0.2</v>
      </c>
      <c r="D337" s="31">
        <v>0.34</v>
      </c>
      <c r="E337" s="31">
        <v>0.63500000000000001</v>
      </c>
      <c r="F337" s="32"/>
      <c r="G337" s="32"/>
      <c r="M337" s="32"/>
      <c r="N337" s="32"/>
      <c r="O337" s="32"/>
      <c r="P337" s="32"/>
      <c r="Q337" s="32"/>
      <c r="R337" s="32"/>
      <c r="S337" s="32"/>
      <c r="T337" s="8"/>
      <c r="U337" s="8"/>
      <c r="V337" s="8"/>
      <c r="W337" s="8"/>
      <c r="X337" s="8"/>
      <c r="Y337" s="8"/>
    </row>
    <row r="338" spans="1:25" s="1" customFormat="1" x14ac:dyDescent="0.25">
      <c r="A338" s="6" t="s">
        <v>3</v>
      </c>
      <c r="B338" s="4">
        <v>70</v>
      </c>
      <c r="C338" s="31">
        <v>0.18</v>
      </c>
      <c r="D338" s="31">
        <v>0.27750000000000002</v>
      </c>
      <c r="E338" s="31">
        <v>0.60499999999999998</v>
      </c>
      <c r="F338" s="32"/>
      <c r="G338" s="32"/>
      <c r="M338" s="32"/>
      <c r="N338" s="32"/>
      <c r="O338" s="32"/>
      <c r="P338" s="32"/>
      <c r="Q338" s="32"/>
      <c r="R338" s="32"/>
      <c r="S338" s="32"/>
      <c r="T338" s="8"/>
      <c r="U338" s="8"/>
      <c r="V338" s="8"/>
      <c r="W338" s="8"/>
      <c r="X338" s="8"/>
      <c r="Y338" s="8"/>
    </row>
    <row r="339" spans="1:25" s="1" customFormat="1" x14ac:dyDescent="0.25">
      <c r="A339" s="6" t="s">
        <v>4</v>
      </c>
      <c r="B339" s="4">
        <v>42</v>
      </c>
      <c r="C339" s="31">
        <v>0.2</v>
      </c>
      <c r="D339" s="31">
        <v>0.255</v>
      </c>
      <c r="E339" s="31">
        <v>0.50749999999999995</v>
      </c>
      <c r="F339" s="32"/>
      <c r="G339" s="32"/>
      <c r="M339" s="32"/>
      <c r="N339" s="32"/>
      <c r="O339" s="32"/>
      <c r="P339" s="32"/>
      <c r="Q339" s="32"/>
      <c r="R339" s="32"/>
      <c r="S339" s="32"/>
      <c r="T339" s="8"/>
      <c r="U339" s="8"/>
      <c r="V339" s="8"/>
      <c r="W339" s="8"/>
      <c r="X339" s="8"/>
      <c r="Y339" s="8"/>
    </row>
    <row r="340" spans="1:25" s="1" customFormat="1" x14ac:dyDescent="0.25">
      <c r="A340" s="6" t="s">
        <v>5</v>
      </c>
      <c r="B340" s="4">
        <v>47</v>
      </c>
      <c r="C340" s="31">
        <v>0.4</v>
      </c>
      <c r="D340" s="31">
        <v>0.66</v>
      </c>
      <c r="E340" s="31">
        <v>0.82599999999999996</v>
      </c>
      <c r="F340" s="32"/>
      <c r="G340" s="32"/>
      <c r="M340" s="32"/>
      <c r="N340" s="32"/>
      <c r="O340" s="32"/>
      <c r="P340" s="32"/>
      <c r="Q340" s="32"/>
      <c r="R340" s="32"/>
      <c r="S340" s="32"/>
      <c r="T340" s="8"/>
      <c r="U340" s="8"/>
      <c r="V340" s="8"/>
      <c r="W340" s="8"/>
      <c r="X340" s="8"/>
      <c r="Y340" s="8"/>
    </row>
    <row r="341" spans="1:25" s="1" customFormat="1" x14ac:dyDescent="0.25">
      <c r="A341" s="6" t="s">
        <v>6</v>
      </c>
      <c r="B341" s="4">
        <v>18</v>
      </c>
      <c r="C341" s="31">
        <v>0.2175</v>
      </c>
      <c r="D341" s="31">
        <v>0.40500000000000003</v>
      </c>
      <c r="E341" s="31">
        <v>0.6925</v>
      </c>
      <c r="F341" s="32"/>
      <c r="G341" s="32"/>
      <c r="M341" s="32"/>
      <c r="N341" s="32"/>
      <c r="O341" s="32"/>
      <c r="P341" s="32"/>
      <c r="Q341" s="32"/>
      <c r="R341" s="32"/>
      <c r="S341" s="32"/>
      <c r="T341" s="8"/>
      <c r="U341" s="8"/>
      <c r="V341" s="8"/>
      <c r="W341" s="8"/>
      <c r="X341" s="8"/>
      <c r="Y341" s="8"/>
    </row>
    <row r="342" spans="1:25" s="1" customFormat="1" x14ac:dyDescent="0.25">
      <c r="A342" s="6" t="s">
        <v>7</v>
      </c>
      <c r="B342" s="4">
        <v>132</v>
      </c>
      <c r="C342" s="31">
        <v>0.2</v>
      </c>
      <c r="D342" s="31">
        <v>0.3</v>
      </c>
      <c r="E342" s="31">
        <v>0.53042500000000004</v>
      </c>
      <c r="F342" s="32"/>
      <c r="G342" s="32"/>
      <c r="M342" s="32"/>
      <c r="N342" s="32"/>
      <c r="O342" s="32"/>
      <c r="P342" s="32"/>
      <c r="Q342" s="32"/>
      <c r="R342" s="32"/>
      <c r="S342" s="32"/>
      <c r="T342" s="8"/>
      <c r="U342" s="8"/>
      <c r="V342" s="8"/>
      <c r="W342" s="8"/>
      <c r="X342" s="8"/>
      <c r="Y342" s="8"/>
    </row>
    <row r="343" spans="1:25" s="1" customFormat="1" x14ac:dyDescent="0.25">
      <c r="A343" s="6" t="s">
        <v>8</v>
      </c>
      <c r="B343" s="4">
        <v>156</v>
      </c>
      <c r="C343" s="31">
        <v>0.24249999999999999</v>
      </c>
      <c r="D343" s="31">
        <v>0.39500000000000002</v>
      </c>
      <c r="E343" s="31">
        <v>0.67</v>
      </c>
      <c r="F343" s="32"/>
      <c r="G343" s="32"/>
      <c r="M343" s="32"/>
      <c r="N343" s="32"/>
      <c r="O343" s="32"/>
      <c r="P343" s="32"/>
      <c r="Q343" s="32"/>
      <c r="R343" s="32"/>
      <c r="S343" s="32"/>
      <c r="T343" s="8"/>
      <c r="U343" s="8"/>
      <c r="V343" s="8"/>
      <c r="W343" s="8"/>
      <c r="X343" s="8"/>
      <c r="Y343" s="8"/>
    </row>
    <row r="344" spans="1:25" s="1" customFormat="1" x14ac:dyDescent="0.25">
      <c r="A344" s="6" t="s">
        <v>9</v>
      </c>
      <c r="B344" s="4">
        <v>126</v>
      </c>
      <c r="C344" s="31">
        <v>0.2</v>
      </c>
      <c r="D344" s="31">
        <v>0.3</v>
      </c>
      <c r="E344" s="31">
        <v>0.62749999999999995</v>
      </c>
      <c r="F344" s="32"/>
      <c r="G344" s="32"/>
      <c r="M344" s="32"/>
      <c r="N344" s="32"/>
      <c r="O344" s="32"/>
      <c r="P344" s="32"/>
      <c r="Q344" s="32"/>
      <c r="R344" s="32"/>
      <c r="S344" s="32"/>
      <c r="T344" s="8"/>
      <c r="U344" s="8"/>
      <c r="V344" s="8"/>
      <c r="W344" s="8"/>
      <c r="X344" s="8"/>
      <c r="Y344" s="8"/>
    </row>
    <row r="345" spans="1:25" s="1" customFormat="1" x14ac:dyDescent="0.25">
      <c r="A345" s="6" t="s">
        <v>10</v>
      </c>
      <c r="B345" s="4">
        <v>104</v>
      </c>
      <c r="C345" s="31">
        <v>0.24249999999999999</v>
      </c>
      <c r="D345" s="31">
        <v>0.48499999999999999</v>
      </c>
      <c r="E345" s="31">
        <v>0.74750000000000005</v>
      </c>
      <c r="F345" s="32"/>
      <c r="G345" s="32"/>
      <c r="M345" s="32"/>
      <c r="N345" s="32"/>
      <c r="O345" s="32"/>
      <c r="P345" s="32"/>
      <c r="Q345" s="32"/>
      <c r="R345" s="32"/>
      <c r="S345" s="32"/>
      <c r="T345" s="8"/>
      <c r="U345" s="8"/>
      <c r="V345" s="8"/>
      <c r="W345" s="8"/>
      <c r="X345" s="8"/>
      <c r="Y345" s="8"/>
    </row>
    <row r="346" spans="1:25" s="1" customFormat="1" x14ac:dyDescent="0.25">
      <c r="A346" s="6" t="s">
        <v>11</v>
      </c>
      <c r="B346" s="4">
        <v>125</v>
      </c>
      <c r="C346" s="31">
        <v>0.22750000000000001</v>
      </c>
      <c r="D346" s="31">
        <v>0.34</v>
      </c>
      <c r="E346" s="31">
        <v>0.65874999999999995</v>
      </c>
      <c r="F346" s="32"/>
      <c r="G346" s="32"/>
      <c r="M346" s="32"/>
      <c r="N346" s="32"/>
      <c r="O346" s="32"/>
      <c r="P346" s="32"/>
      <c r="Q346" s="32"/>
      <c r="R346" s="32"/>
      <c r="S346" s="32"/>
      <c r="T346" s="8"/>
      <c r="U346" s="8"/>
      <c r="V346" s="8"/>
      <c r="W346" s="8"/>
      <c r="X346" s="8"/>
      <c r="Y346" s="8"/>
    </row>
    <row r="347" spans="1:25" s="1" customFormat="1" x14ac:dyDescent="0.25">
      <c r="A347" s="6" t="s">
        <v>12</v>
      </c>
      <c r="B347" s="4">
        <v>22</v>
      </c>
      <c r="C347" s="31">
        <v>0.19500000000000001</v>
      </c>
      <c r="D347" s="31">
        <v>0.23850000000000002</v>
      </c>
      <c r="E347" s="31">
        <v>0.36249999999999999</v>
      </c>
      <c r="F347" s="32"/>
      <c r="G347" s="32"/>
      <c r="M347" s="32"/>
      <c r="N347" s="32"/>
      <c r="O347" s="32"/>
      <c r="P347" s="32"/>
      <c r="Q347" s="32"/>
      <c r="R347" s="32"/>
      <c r="S347" s="32"/>
      <c r="T347" s="8"/>
      <c r="U347" s="8"/>
      <c r="V347" s="8"/>
      <c r="W347" s="8"/>
      <c r="X347" s="8"/>
      <c r="Y347" s="8"/>
    </row>
    <row r="348" spans="1:25" s="1" customFormat="1" x14ac:dyDescent="0.25">
      <c r="A348" s="6" t="s">
        <v>13</v>
      </c>
      <c r="B348" s="4">
        <v>45</v>
      </c>
      <c r="C348" s="31">
        <v>0.16550000000000001</v>
      </c>
      <c r="D348" s="31">
        <v>0.24</v>
      </c>
      <c r="E348" s="31">
        <v>0.42</v>
      </c>
      <c r="F348" s="32"/>
      <c r="G348" s="32"/>
      <c r="M348" s="32"/>
      <c r="N348" s="32"/>
      <c r="O348" s="32"/>
      <c r="P348" s="32"/>
      <c r="Q348" s="32"/>
      <c r="R348" s="32"/>
      <c r="S348" s="32"/>
      <c r="T348" s="8"/>
      <c r="U348" s="8"/>
      <c r="V348" s="8"/>
      <c r="W348" s="8"/>
      <c r="X348" s="8"/>
      <c r="Y348" s="8"/>
    </row>
    <row r="349" spans="1:25" s="1" customFormat="1" x14ac:dyDescent="0.25">
      <c r="B349" s="7"/>
      <c r="C349" s="32"/>
      <c r="D349" s="32"/>
      <c r="E349" s="32"/>
      <c r="F349" s="32"/>
      <c r="G349" s="32"/>
      <c r="H349" s="32"/>
      <c r="I349" s="32"/>
      <c r="J349" s="32"/>
      <c r="K349" s="32"/>
      <c r="L349" s="32"/>
      <c r="M349" s="32"/>
      <c r="N349" s="32"/>
      <c r="O349" s="32"/>
      <c r="P349" s="32"/>
      <c r="Q349" s="32"/>
      <c r="R349" s="32"/>
      <c r="S349" s="32"/>
      <c r="T349" s="8"/>
      <c r="U349" s="8"/>
      <c r="V349" s="8"/>
      <c r="W349" s="8"/>
      <c r="X349" s="8"/>
      <c r="Y349" s="8"/>
    </row>
    <row r="350" spans="1:25" s="1" customFormat="1" x14ac:dyDescent="0.25">
      <c r="C350" s="22"/>
      <c r="D350" s="22"/>
      <c r="E350" s="22"/>
      <c r="F350" s="22"/>
      <c r="I350" s="22"/>
      <c r="J350" s="22"/>
      <c r="K350" s="22"/>
      <c r="L350" s="22"/>
      <c r="M350" s="22"/>
      <c r="N350" s="22"/>
      <c r="O350" s="22"/>
      <c r="P350" s="22"/>
      <c r="Q350" s="22"/>
      <c r="R350" s="22"/>
      <c r="S350" s="22"/>
    </row>
    <row r="351" spans="1:25" s="1" customFormat="1" x14ac:dyDescent="0.25">
      <c r="A351" s="1" t="s">
        <v>300</v>
      </c>
      <c r="C351" s="22"/>
      <c r="D351" s="22"/>
      <c r="E351" s="22"/>
      <c r="F351" s="22"/>
      <c r="G351" s="1" t="s">
        <v>301</v>
      </c>
      <c r="I351" s="22"/>
      <c r="J351" s="22"/>
      <c r="K351" s="22"/>
      <c r="L351" s="22"/>
      <c r="M351" s="22"/>
      <c r="N351" s="22"/>
      <c r="O351" s="22"/>
      <c r="P351" s="22"/>
      <c r="Q351" s="22"/>
      <c r="R351" s="22"/>
      <c r="S351" s="22"/>
    </row>
    <row r="352" spans="1:25" s="1" customFormat="1" x14ac:dyDescent="0.25">
      <c r="C352" s="22"/>
      <c r="D352" s="22"/>
      <c r="E352" s="22"/>
      <c r="F352" s="22"/>
      <c r="I352" s="22"/>
      <c r="J352" s="22"/>
      <c r="K352" s="22"/>
      <c r="L352" s="22"/>
      <c r="M352" s="22"/>
      <c r="N352" s="22"/>
      <c r="O352" s="22"/>
      <c r="P352" s="22"/>
      <c r="Q352" s="22"/>
      <c r="R352" s="22"/>
      <c r="S352" s="22"/>
    </row>
    <row r="353" spans="1:25" s="1" customFormat="1" x14ac:dyDescent="0.25">
      <c r="A353" s="2" t="s">
        <v>0</v>
      </c>
      <c r="B353" s="2" t="s">
        <v>1</v>
      </c>
      <c r="C353" s="10" t="s">
        <v>295</v>
      </c>
      <c r="D353" s="10" t="s">
        <v>296</v>
      </c>
      <c r="E353" s="10" t="s">
        <v>297</v>
      </c>
      <c r="F353" s="30"/>
      <c r="G353" s="2" t="s">
        <v>0</v>
      </c>
      <c r="H353" s="2" t="s">
        <v>1</v>
      </c>
      <c r="I353" s="10" t="s">
        <v>295</v>
      </c>
      <c r="J353" s="10" t="s">
        <v>296</v>
      </c>
      <c r="K353" s="10" t="s">
        <v>297</v>
      </c>
      <c r="L353" s="30"/>
      <c r="M353" s="30"/>
      <c r="N353" s="30"/>
      <c r="O353" s="30"/>
      <c r="P353" s="30"/>
      <c r="Q353" s="30"/>
      <c r="R353" s="30"/>
      <c r="S353" s="30"/>
      <c r="T353" s="9"/>
      <c r="U353" s="9"/>
      <c r="V353" s="9"/>
      <c r="W353" s="9"/>
      <c r="X353" s="9"/>
      <c r="Y353" s="9"/>
    </row>
    <row r="354" spans="1:25" s="1" customFormat="1" x14ac:dyDescent="0.25">
      <c r="A354" s="3" t="s">
        <v>2</v>
      </c>
      <c r="B354" s="4">
        <v>325</v>
      </c>
      <c r="C354" s="33">
        <v>1000</v>
      </c>
      <c r="D354" s="33">
        <v>2000</v>
      </c>
      <c r="E354" s="33">
        <v>3500</v>
      </c>
      <c r="F354" s="32"/>
      <c r="G354" s="3" t="s">
        <v>2</v>
      </c>
      <c r="H354" s="4">
        <v>323</v>
      </c>
      <c r="I354" s="33">
        <v>2000</v>
      </c>
      <c r="J354" s="33">
        <v>4000</v>
      </c>
      <c r="K354" s="33">
        <v>7000</v>
      </c>
      <c r="L354" s="32"/>
      <c r="M354" s="32"/>
      <c r="N354" s="32"/>
      <c r="O354" s="32"/>
      <c r="P354" s="32"/>
      <c r="Q354" s="32"/>
      <c r="R354" s="32"/>
      <c r="S354" s="32"/>
      <c r="T354" s="8"/>
      <c r="U354" s="8"/>
      <c r="V354" s="8"/>
      <c r="W354" s="8"/>
      <c r="X354" s="8"/>
      <c r="Y354" s="8"/>
    </row>
    <row r="355" spans="1:25" s="1" customFormat="1" x14ac:dyDescent="0.25">
      <c r="A355" s="6" t="s">
        <v>3</v>
      </c>
      <c r="B355" s="4">
        <v>89</v>
      </c>
      <c r="C355" s="33">
        <v>1000</v>
      </c>
      <c r="D355" s="33">
        <v>1750</v>
      </c>
      <c r="E355" s="33">
        <v>3500</v>
      </c>
      <c r="F355" s="32"/>
      <c r="G355" s="6" t="s">
        <v>3</v>
      </c>
      <c r="H355" s="4">
        <v>88</v>
      </c>
      <c r="I355" s="33">
        <v>2000</v>
      </c>
      <c r="J355" s="33">
        <v>3900</v>
      </c>
      <c r="K355" s="33">
        <v>7000</v>
      </c>
      <c r="L355" s="32"/>
      <c r="M355" s="32"/>
      <c r="N355" s="32"/>
      <c r="O355" s="32"/>
      <c r="P355" s="32"/>
      <c r="Q355" s="32"/>
      <c r="R355" s="32"/>
      <c r="S355" s="32"/>
      <c r="T355" s="8"/>
      <c r="U355" s="8"/>
      <c r="V355" s="8"/>
      <c r="W355" s="8"/>
      <c r="X355" s="8"/>
      <c r="Y355" s="8"/>
    </row>
    <row r="356" spans="1:25" s="1" customFormat="1" x14ac:dyDescent="0.25">
      <c r="A356" s="6" t="s">
        <v>4</v>
      </c>
      <c r="B356" s="4">
        <v>69</v>
      </c>
      <c r="C356" s="33">
        <v>1125</v>
      </c>
      <c r="D356" s="33">
        <v>2000</v>
      </c>
      <c r="E356" s="33">
        <v>3000</v>
      </c>
      <c r="F356" s="32"/>
      <c r="G356" s="6" t="s">
        <v>4</v>
      </c>
      <c r="H356" s="4">
        <v>69</v>
      </c>
      <c r="I356" s="33">
        <v>2650</v>
      </c>
      <c r="J356" s="33">
        <v>4000</v>
      </c>
      <c r="K356" s="33">
        <v>6000</v>
      </c>
      <c r="L356" s="32"/>
      <c r="M356" s="32"/>
      <c r="N356" s="32"/>
      <c r="O356" s="32"/>
      <c r="P356" s="32"/>
      <c r="Q356" s="32"/>
      <c r="R356" s="32"/>
      <c r="S356" s="32"/>
      <c r="T356" s="8"/>
      <c r="U356" s="8"/>
      <c r="V356" s="8"/>
      <c r="W356" s="8"/>
      <c r="X356" s="8"/>
      <c r="Y356" s="8"/>
    </row>
    <row r="357" spans="1:25" s="1" customFormat="1" x14ac:dyDescent="0.25">
      <c r="A357" s="6" t="s">
        <v>5</v>
      </c>
      <c r="B357" s="4">
        <v>53</v>
      </c>
      <c r="C357" s="33">
        <v>1425</v>
      </c>
      <c r="D357" s="33">
        <v>2750</v>
      </c>
      <c r="E357" s="33">
        <v>4250</v>
      </c>
      <c r="F357" s="32"/>
      <c r="G357" s="6" t="s">
        <v>5</v>
      </c>
      <c r="H357" s="4">
        <v>51</v>
      </c>
      <c r="I357" s="33">
        <v>2400</v>
      </c>
      <c r="J357" s="33">
        <v>6000</v>
      </c>
      <c r="K357" s="33">
        <v>10000</v>
      </c>
      <c r="L357" s="32"/>
      <c r="M357" s="32"/>
      <c r="N357" s="32"/>
      <c r="O357" s="32"/>
      <c r="P357" s="32"/>
      <c r="Q357" s="32"/>
      <c r="R357" s="32"/>
      <c r="S357" s="32"/>
      <c r="T357" s="8"/>
      <c r="U357" s="8"/>
      <c r="V357" s="8"/>
      <c r="W357" s="8"/>
      <c r="X357" s="8"/>
      <c r="Y357" s="8"/>
    </row>
    <row r="358" spans="1:25" s="1" customFormat="1" x14ac:dyDescent="0.25">
      <c r="A358" s="6" t="s">
        <v>6</v>
      </c>
      <c r="B358" s="4">
        <v>17</v>
      </c>
      <c r="C358" s="33">
        <v>1250</v>
      </c>
      <c r="D358" s="33">
        <v>2000</v>
      </c>
      <c r="E358" s="33">
        <v>2700</v>
      </c>
      <c r="F358" s="32"/>
      <c r="G358" s="6" t="s">
        <v>6</v>
      </c>
      <c r="H358" s="4">
        <v>17</v>
      </c>
      <c r="I358" s="33">
        <v>3000</v>
      </c>
      <c r="J358" s="33">
        <v>4000</v>
      </c>
      <c r="K358" s="33">
        <v>5400</v>
      </c>
      <c r="L358" s="32"/>
      <c r="M358" s="32"/>
      <c r="N358" s="32"/>
      <c r="O358" s="32"/>
      <c r="P358" s="32"/>
      <c r="Q358" s="32"/>
      <c r="R358" s="32"/>
      <c r="S358" s="32"/>
      <c r="T358" s="8"/>
      <c r="U358" s="8"/>
      <c r="V358" s="8"/>
      <c r="W358" s="8"/>
      <c r="X358" s="8"/>
      <c r="Y358" s="8"/>
    </row>
    <row r="359" spans="1:25" s="1" customFormat="1" x14ac:dyDescent="0.25">
      <c r="A359" s="6" t="s">
        <v>7</v>
      </c>
      <c r="B359" s="4">
        <v>97</v>
      </c>
      <c r="C359" s="33">
        <v>500</v>
      </c>
      <c r="D359" s="33">
        <v>1500</v>
      </c>
      <c r="E359" s="33">
        <v>2750</v>
      </c>
      <c r="F359" s="32"/>
      <c r="G359" s="6" t="s">
        <v>7</v>
      </c>
      <c r="H359" s="4">
        <v>98</v>
      </c>
      <c r="I359" s="33">
        <v>1000</v>
      </c>
      <c r="J359" s="33">
        <v>3000</v>
      </c>
      <c r="K359" s="33">
        <v>6000</v>
      </c>
      <c r="L359" s="32"/>
      <c r="M359" s="32"/>
      <c r="N359" s="32"/>
      <c r="O359" s="32"/>
      <c r="P359" s="32"/>
      <c r="Q359" s="32"/>
      <c r="R359" s="32"/>
      <c r="S359" s="32"/>
      <c r="T359" s="8"/>
      <c r="U359" s="8"/>
      <c r="V359" s="8"/>
      <c r="W359" s="8"/>
      <c r="X359" s="8"/>
      <c r="Y359" s="8"/>
    </row>
    <row r="360" spans="1:25" s="1" customFormat="1" x14ac:dyDescent="0.25">
      <c r="A360" s="6" t="s">
        <v>8</v>
      </c>
      <c r="B360" s="4">
        <v>171</v>
      </c>
      <c r="C360" s="33">
        <v>1000</v>
      </c>
      <c r="D360" s="33">
        <v>2000</v>
      </c>
      <c r="E360" s="33">
        <v>4000</v>
      </c>
      <c r="F360" s="32"/>
      <c r="G360" s="6" t="s">
        <v>8</v>
      </c>
      <c r="H360" s="4">
        <v>170</v>
      </c>
      <c r="I360" s="33">
        <v>2000</v>
      </c>
      <c r="J360" s="33">
        <v>4000</v>
      </c>
      <c r="K360" s="33">
        <v>8000</v>
      </c>
      <c r="L360" s="32"/>
      <c r="M360" s="32"/>
      <c r="N360" s="32"/>
      <c r="O360" s="32"/>
      <c r="P360" s="32"/>
      <c r="Q360" s="32"/>
      <c r="R360" s="32"/>
      <c r="S360" s="32"/>
      <c r="T360" s="8"/>
      <c r="U360" s="8"/>
      <c r="V360" s="8"/>
      <c r="W360" s="8"/>
      <c r="X360" s="8"/>
      <c r="Y360" s="8"/>
    </row>
    <row r="361" spans="1:25" s="1" customFormat="1" x14ac:dyDescent="0.25">
      <c r="A361" s="6" t="s">
        <v>9</v>
      </c>
      <c r="B361" s="4">
        <v>126</v>
      </c>
      <c r="C361" s="33">
        <v>1000</v>
      </c>
      <c r="D361" s="33">
        <v>1500</v>
      </c>
      <c r="E361" s="33">
        <v>3000</v>
      </c>
      <c r="F361" s="32"/>
      <c r="G361" s="6" t="s">
        <v>9</v>
      </c>
      <c r="H361" s="4">
        <v>125</v>
      </c>
      <c r="I361" s="33">
        <v>2000</v>
      </c>
      <c r="J361" s="33">
        <v>3400</v>
      </c>
      <c r="K361" s="33">
        <v>6000</v>
      </c>
      <c r="L361" s="32"/>
      <c r="M361" s="32"/>
      <c r="N361" s="32"/>
      <c r="O361" s="32"/>
      <c r="P361" s="32"/>
      <c r="Q361" s="32"/>
      <c r="R361" s="32"/>
      <c r="S361" s="32"/>
      <c r="T361" s="8"/>
      <c r="U361" s="8"/>
      <c r="V361" s="8"/>
      <c r="W361" s="8"/>
      <c r="X361" s="8"/>
      <c r="Y361" s="8"/>
    </row>
    <row r="362" spans="1:25" s="1" customFormat="1" x14ac:dyDescent="0.25">
      <c r="A362" s="6" t="s">
        <v>10</v>
      </c>
      <c r="B362" s="4">
        <v>121</v>
      </c>
      <c r="C362" s="33">
        <v>1000</v>
      </c>
      <c r="D362" s="33">
        <v>2000</v>
      </c>
      <c r="E362" s="33">
        <v>3500</v>
      </c>
      <c r="F362" s="32"/>
      <c r="G362" s="6" t="s">
        <v>10</v>
      </c>
      <c r="H362" s="4">
        <v>119</v>
      </c>
      <c r="I362" s="33">
        <v>2000</v>
      </c>
      <c r="J362" s="33">
        <v>4000</v>
      </c>
      <c r="K362" s="33">
        <v>7000</v>
      </c>
      <c r="L362" s="32"/>
      <c r="M362" s="32"/>
      <c r="N362" s="32"/>
      <c r="O362" s="32"/>
      <c r="P362" s="32"/>
      <c r="Q362" s="32"/>
      <c r="R362" s="32"/>
      <c r="S362" s="32"/>
      <c r="T362" s="8"/>
      <c r="U362" s="8"/>
      <c r="V362" s="8"/>
      <c r="W362" s="8"/>
      <c r="X362" s="8"/>
      <c r="Y362" s="8"/>
    </row>
    <row r="363" spans="1:25" s="1" customFormat="1" x14ac:dyDescent="0.25">
      <c r="A363" s="6" t="s">
        <v>11</v>
      </c>
      <c r="B363" s="4">
        <v>123</v>
      </c>
      <c r="C363" s="33">
        <v>1000</v>
      </c>
      <c r="D363" s="33">
        <v>2000</v>
      </c>
      <c r="E363" s="33">
        <v>3500</v>
      </c>
      <c r="F363" s="32"/>
      <c r="G363" s="6" t="s">
        <v>11</v>
      </c>
      <c r="H363" s="4">
        <v>123</v>
      </c>
      <c r="I363" s="33">
        <v>2000</v>
      </c>
      <c r="J363" s="33">
        <v>4000</v>
      </c>
      <c r="K363" s="33">
        <v>8000</v>
      </c>
      <c r="L363" s="32"/>
      <c r="M363" s="32"/>
      <c r="N363" s="32"/>
      <c r="O363" s="32"/>
      <c r="P363" s="32"/>
      <c r="Q363" s="32"/>
      <c r="R363" s="32"/>
      <c r="S363" s="32"/>
      <c r="T363" s="8"/>
      <c r="U363" s="8"/>
      <c r="V363" s="8"/>
      <c r="W363" s="8"/>
      <c r="X363" s="8"/>
      <c r="Y363" s="8"/>
    </row>
    <row r="364" spans="1:25" s="1" customFormat="1" x14ac:dyDescent="0.25">
      <c r="A364" s="6" t="s">
        <v>12</v>
      </c>
      <c r="B364" s="4">
        <v>19</v>
      </c>
      <c r="C364" s="33">
        <v>500</v>
      </c>
      <c r="D364" s="33">
        <v>1500</v>
      </c>
      <c r="E364" s="33">
        <v>3000</v>
      </c>
      <c r="F364" s="32"/>
      <c r="G364" s="6" t="s">
        <v>12</v>
      </c>
      <c r="H364" s="4">
        <v>19</v>
      </c>
      <c r="I364" s="33">
        <v>1000</v>
      </c>
      <c r="J364" s="33">
        <v>3000</v>
      </c>
      <c r="K364" s="33">
        <v>6000</v>
      </c>
      <c r="L364" s="32"/>
      <c r="M364" s="32"/>
      <c r="N364" s="32"/>
      <c r="O364" s="32"/>
      <c r="P364" s="32"/>
      <c r="Q364" s="32"/>
      <c r="R364" s="32"/>
      <c r="S364" s="32"/>
      <c r="T364" s="8"/>
      <c r="U364" s="8"/>
      <c r="V364" s="8"/>
      <c r="W364" s="8"/>
      <c r="X364" s="8"/>
      <c r="Y364" s="8"/>
    </row>
    <row r="365" spans="1:25" s="1" customFormat="1" x14ac:dyDescent="0.25">
      <c r="A365" s="6" t="s">
        <v>13</v>
      </c>
      <c r="B365" s="4">
        <v>45</v>
      </c>
      <c r="C365" s="33">
        <v>1000</v>
      </c>
      <c r="D365" s="33">
        <v>1750</v>
      </c>
      <c r="E365" s="33">
        <v>3000</v>
      </c>
      <c r="F365" s="32"/>
      <c r="G365" s="6" t="s">
        <v>13</v>
      </c>
      <c r="H365" s="4">
        <v>45</v>
      </c>
      <c r="I365" s="33">
        <v>2000</v>
      </c>
      <c r="J365" s="33">
        <v>3400</v>
      </c>
      <c r="K365" s="33">
        <v>6000</v>
      </c>
      <c r="L365" s="32"/>
      <c r="M365" s="32"/>
      <c r="N365" s="32"/>
      <c r="O365" s="32"/>
      <c r="P365" s="32"/>
      <c r="Q365" s="32"/>
      <c r="R365" s="32"/>
      <c r="S365" s="32"/>
      <c r="T365" s="8"/>
      <c r="U365" s="8"/>
      <c r="V365" s="8"/>
      <c r="W365" s="8"/>
      <c r="X365" s="8"/>
      <c r="Y365" s="8"/>
    </row>
    <row r="366" spans="1:25" s="1" customFormat="1" x14ac:dyDescent="0.25">
      <c r="B366" s="7"/>
      <c r="C366" s="32"/>
      <c r="D366" s="32"/>
      <c r="E366" s="32"/>
      <c r="F366" s="32"/>
      <c r="G366" s="32"/>
      <c r="H366" s="32"/>
      <c r="I366" s="32"/>
      <c r="J366" s="32"/>
      <c r="K366" s="32"/>
      <c r="L366" s="32"/>
      <c r="M366" s="32"/>
      <c r="N366" s="32"/>
      <c r="O366" s="32"/>
      <c r="P366" s="32"/>
      <c r="Q366" s="32"/>
      <c r="R366" s="32"/>
      <c r="S366" s="32"/>
      <c r="T366" s="8"/>
      <c r="U366" s="8"/>
      <c r="V366" s="8"/>
      <c r="W366" s="8"/>
      <c r="X366" s="8"/>
      <c r="Y366" s="8"/>
    </row>
    <row r="367" spans="1:25" s="1" customFormat="1" x14ac:dyDescent="0.25">
      <c r="C367" s="22"/>
      <c r="D367" s="22"/>
      <c r="E367" s="22"/>
      <c r="F367" s="22"/>
      <c r="I367" s="22"/>
      <c r="J367" s="22"/>
      <c r="K367" s="22"/>
      <c r="L367" s="22"/>
      <c r="M367" s="22"/>
      <c r="N367" s="22"/>
      <c r="O367" s="22"/>
      <c r="P367" s="22"/>
      <c r="Q367" s="22"/>
      <c r="R367" s="22"/>
      <c r="S367" s="22"/>
    </row>
    <row r="368" spans="1:25" s="1" customFormat="1" x14ac:dyDescent="0.25">
      <c r="A368" s="1" t="s">
        <v>302</v>
      </c>
      <c r="C368" s="22"/>
      <c r="D368" s="22"/>
      <c r="E368" s="22"/>
      <c r="F368" s="22"/>
      <c r="G368" s="1" t="s">
        <v>303</v>
      </c>
      <c r="I368" s="22"/>
      <c r="J368" s="22"/>
      <c r="K368" s="22"/>
      <c r="L368" s="22"/>
      <c r="M368" s="22"/>
      <c r="N368" s="22"/>
      <c r="O368" s="22"/>
      <c r="P368" s="22"/>
      <c r="Q368" s="22"/>
      <c r="R368" s="22"/>
      <c r="S368" s="22"/>
    </row>
    <row r="369" spans="1:25" s="1" customFormat="1" x14ac:dyDescent="0.25">
      <c r="C369" s="22"/>
      <c r="D369" s="22"/>
      <c r="E369" s="22"/>
      <c r="F369" s="22"/>
      <c r="I369" s="22"/>
      <c r="J369" s="22"/>
      <c r="K369" s="22"/>
      <c r="L369" s="22"/>
      <c r="M369" s="22"/>
      <c r="N369" s="22"/>
      <c r="O369" s="22"/>
      <c r="P369" s="22"/>
      <c r="Q369" s="22"/>
      <c r="R369" s="22"/>
      <c r="S369" s="22"/>
    </row>
    <row r="370" spans="1:25" s="1" customFormat="1" x14ac:dyDescent="0.25">
      <c r="A370" s="2" t="s">
        <v>0</v>
      </c>
      <c r="B370" s="2" t="s">
        <v>1</v>
      </c>
      <c r="C370" s="10" t="s">
        <v>295</v>
      </c>
      <c r="D370" s="10" t="s">
        <v>296</v>
      </c>
      <c r="E370" s="10" t="s">
        <v>297</v>
      </c>
      <c r="F370" s="30"/>
      <c r="G370" s="2" t="s">
        <v>0</v>
      </c>
      <c r="H370" s="2" t="s">
        <v>1</v>
      </c>
      <c r="I370" s="10" t="s">
        <v>295</v>
      </c>
      <c r="J370" s="10" t="s">
        <v>296</v>
      </c>
      <c r="K370" s="10" t="s">
        <v>297</v>
      </c>
      <c r="L370" s="30"/>
      <c r="M370" s="30"/>
      <c r="N370" s="30"/>
      <c r="O370" s="30"/>
      <c r="P370" s="30"/>
      <c r="Q370" s="30"/>
      <c r="R370" s="30"/>
      <c r="S370" s="30"/>
      <c r="T370" s="9"/>
      <c r="U370" s="9"/>
      <c r="V370" s="9"/>
      <c r="W370" s="9"/>
      <c r="X370" s="9"/>
      <c r="Y370" s="9"/>
    </row>
    <row r="371" spans="1:25" s="1" customFormat="1" x14ac:dyDescent="0.25">
      <c r="A371" s="3" t="s">
        <v>2</v>
      </c>
      <c r="B371" s="4">
        <v>478</v>
      </c>
      <c r="C371" s="33">
        <v>2500</v>
      </c>
      <c r="D371" s="33">
        <v>4000</v>
      </c>
      <c r="E371" s="33">
        <v>6612.5</v>
      </c>
      <c r="F371" s="32"/>
      <c r="G371" s="3" t="s">
        <v>2</v>
      </c>
      <c r="H371" s="4">
        <v>476</v>
      </c>
      <c r="I371" s="33">
        <v>5000</v>
      </c>
      <c r="J371" s="33">
        <v>8000</v>
      </c>
      <c r="K371" s="33">
        <v>13200</v>
      </c>
      <c r="L371" s="32"/>
      <c r="M371" s="32"/>
      <c r="N371" s="32"/>
      <c r="O371" s="32"/>
      <c r="P371" s="32"/>
      <c r="Q371" s="32"/>
      <c r="R371" s="32"/>
      <c r="S371" s="32"/>
      <c r="T371" s="8"/>
      <c r="U371" s="8"/>
      <c r="V371" s="8"/>
      <c r="W371" s="8"/>
      <c r="X371" s="8"/>
      <c r="Y371" s="8"/>
    </row>
    <row r="372" spans="1:25" s="1" customFormat="1" x14ac:dyDescent="0.25">
      <c r="A372" s="6" t="s">
        <v>3</v>
      </c>
      <c r="B372" s="4">
        <v>105</v>
      </c>
      <c r="C372" s="33">
        <v>2932.5</v>
      </c>
      <c r="D372" s="33">
        <v>5000</v>
      </c>
      <c r="E372" s="33">
        <v>7750</v>
      </c>
      <c r="F372" s="32"/>
      <c r="G372" s="6" t="s">
        <v>3</v>
      </c>
      <c r="H372" s="4">
        <v>105</v>
      </c>
      <c r="I372" s="33">
        <v>5490</v>
      </c>
      <c r="J372" s="33">
        <v>9500</v>
      </c>
      <c r="K372" s="33">
        <v>15000</v>
      </c>
      <c r="L372" s="32"/>
      <c r="M372" s="32"/>
      <c r="N372" s="32"/>
      <c r="O372" s="32"/>
      <c r="P372" s="32"/>
      <c r="Q372" s="32"/>
      <c r="R372" s="32"/>
      <c r="S372" s="32"/>
      <c r="T372" s="8"/>
      <c r="U372" s="8"/>
      <c r="V372" s="8"/>
      <c r="W372" s="8"/>
      <c r="X372" s="8"/>
      <c r="Y372" s="8"/>
    </row>
    <row r="373" spans="1:25" s="1" customFormat="1" x14ac:dyDescent="0.25">
      <c r="A373" s="6" t="s">
        <v>4</v>
      </c>
      <c r="B373" s="4">
        <v>88</v>
      </c>
      <c r="C373" s="33">
        <v>3000</v>
      </c>
      <c r="D373" s="33">
        <v>5450</v>
      </c>
      <c r="E373" s="33">
        <v>7000</v>
      </c>
      <c r="F373" s="32"/>
      <c r="G373" s="6" t="s">
        <v>4</v>
      </c>
      <c r="H373" s="4">
        <v>87</v>
      </c>
      <c r="I373" s="33">
        <v>6000</v>
      </c>
      <c r="J373" s="33">
        <v>10900</v>
      </c>
      <c r="K373" s="33">
        <v>14000</v>
      </c>
      <c r="L373" s="32"/>
      <c r="M373" s="32"/>
      <c r="N373" s="32"/>
      <c r="O373" s="32"/>
      <c r="P373" s="32"/>
      <c r="Q373" s="32"/>
      <c r="R373" s="32"/>
      <c r="S373" s="32"/>
      <c r="T373" s="8"/>
      <c r="U373" s="8"/>
      <c r="V373" s="8"/>
      <c r="W373" s="8"/>
      <c r="X373" s="8"/>
      <c r="Y373" s="8"/>
    </row>
    <row r="374" spans="1:25" s="1" customFormat="1" x14ac:dyDescent="0.25">
      <c r="A374" s="6" t="s">
        <v>5</v>
      </c>
      <c r="B374" s="4">
        <v>58</v>
      </c>
      <c r="C374" s="33">
        <v>3437.5</v>
      </c>
      <c r="D374" s="33">
        <v>6000</v>
      </c>
      <c r="E374" s="33">
        <v>7900</v>
      </c>
      <c r="F374" s="32"/>
      <c r="G374" s="6" t="s">
        <v>5</v>
      </c>
      <c r="H374" s="4">
        <v>57</v>
      </c>
      <c r="I374" s="33">
        <v>7000</v>
      </c>
      <c r="J374" s="33">
        <v>12000</v>
      </c>
      <c r="K374" s="33">
        <v>15800</v>
      </c>
      <c r="L374" s="32"/>
      <c r="M374" s="32"/>
      <c r="N374" s="32"/>
      <c r="O374" s="32"/>
      <c r="P374" s="32"/>
      <c r="Q374" s="32"/>
      <c r="R374" s="32"/>
      <c r="S374" s="32"/>
      <c r="T374" s="8"/>
      <c r="U374" s="8"/>
      <c r="V374" s="8"/>
      <c r="W374" s="8"/>
      <c r="X374" s="8"/>
      <c r="Y374" s="8"/>
    </row>
    <row r="375" spans="1:25" s="1" customFormat="1" x14ac:dyDescent="0.25">
      <c r="A375" s="6" t="s">
        <v>6</v>
      </c>
      <c r="B375" s="4">
        <v>23</v>
      </c>
      <c r="C375" s="33">
        <v>3000</v>
      </c>
      <c r="D375" s="33">
        <v>4000</v>
      </c>
      <c r="E375" s="33">
        <v>6350</v>
      </c>
      <c r="F375" s="32"/>
      <c r="G375" s="6" t="s">
        <v>6</v>
      </c>
      <c r="H375" s="4">
        <v>23</v>
      </c>
      <c r="I375" s="33">
        <v>6000</v>
      </c>
      <c r="J375" s="33">
        <v>8000</v>
      </c>
      <c r="K375" s="33">
        <v>12700</v>
      </c>
      <c r="L375" s="32"/>
      <c r="M375" s="32"/>
      <c r="N375" s="32"/>
      <c r="O375" s="32"/>
      <c r="P375" s="32"/>
      <c r="Q375" s="32"/>
      <c r="R375" s="32"/>
      <c r="S375" s="32"/>
      <c r="T375" s="8"/>
      <c r="U375" s="8"/>
      <c r="V375" s="8"/>
      <c r="W375" s="8"/>
      <c r="X375" s="8"/>
      <c r="Y375" s="8"/>
    </row>
    <row r="376" spans="1:25" s="1" customFormat="1" x14ac:dyDescent="0.25">
      <c r="A376" s="6" t="s">
        <v>7</v>
      </c>
      <c r="B376" s="4">
        <v>204</v>
      </c>
      <c r="C376" s="33">
        <v>2000</v>
      </c>
      <c r="D376" s="33">
        <v>3000</v>
      </c>
      <c r="E376" s="33">
        <v>4875</v>
      </c>
      <c r="F376" s="32"/>
      <c r="G376" s="6" t="s">
        <v>7</v>
      </c>
      <c r="H376" s="4">
        <v>204</v>
      </c>
      <c r="I376" s="33">
        <v>4000</v>
      </c>
      <c r="J376" s="33">
        <v>6000</v>
      </c>
      <c r="K376" s="33">
        <v>10000</v>
      </c>
      <c r="L376" s="32"/>
      <c r="M376" s="32"/>
      <c r="N376" s="32"/>
      <c r="O376" s="32"/>
      <c r="P376" s="32"/>
      <c r="Q376" s="32"/>
      <c r="R376" s="32"/>
      <c r="S376" s="32"/>
      <c r="T376" s="8"/>
      <c r="U376" s="8"/>
      <c r="V376" s="8"/>
      <c r="W376" s="8"/>
      <c r="X376" s="8"/>
      <c r="Y376" s="8"/>
    </row>
    <row r="377" spans="1:25" s="1" customFormat="1" x14ac:dyDescent="0.25">
      <c r="A377" s="6" t="s">
        <v>8</v>
      </c>
      <c r="B377" s="4">
        <v>244</v>
      </c>
      <c r="C377" s="33">
        <v>2500</v>
      </c>
      <c r="D377" s="33">
        <v>4000</v>
      </c>
      <c r="E377" s="33">
        <v>7000</v>
      </c>
      <c r="F377" s="32"/>
      <c r="G377" s="6" t="s">
        <v>8</v>
      </c>
      <c r="H377" s="4">
        <v>243</v>
      </c>
      <c r="I377" s="33">
        <v>5000</v>
      </c>
      <c r="J377" s="33">
        <v>8000</v>
      </c>
      <c r="K377" s="33">
        <v>14000</v>
      </c>
      <c r="L377" s="32"/>
      <c r="M377" s="32"/>
      <c r="N377" s="32"/>
      <c r="O377" s="32"/>
      <c r="P377" s="32"/>
      <c r="Q377" s="32"/>
      <c r="R377" s="32"/>
      <c r="S377" s="32"/>
      <c r="T377" s="8"/>
      <c r="U377" s="8"/>
      <c r="V377" s="8"/>
      <c r="W377" s="8"/>
      <c r="X377" s="8"/>
      <c r="Y377" s="8"/>
    </row>
    <row r="378" spans="1:25" s="1" customFormat="1" x14ac:dyDescent="0.25">
      <c r="A378" s="6" t="s">
        <v>9</v>
      </c>
      <c r="B378" s="4">
        <v>181</v>
      </c>
      <c r="C378" s="33">
        <v>2350</v>
      </c>
      <c r="D378" s="33">
        <v>4000</v>
      </c>
      <c r="E378" s="33">
        <v>6350</v>
      </c>
      <c r="F378" s="32"/>
      <c r="G378" s="6" t="s">
        <v>9</v>
      </c>
      <c r="H378" s="4">
        <v>180</v>
      </c>
      <c r="I378" s="33">
        <v>4700</v>
      </c>
      <c r="J378" s="33">
        <v>8000</v>
      </c>
      <c r="K378" s="33">
        <v>12925</v>
      </c>
      <c r="L378" s="32"/>
      <c r="M378" s="32"/>
      <c r="N378" s="32"/>
      <c r="O378" s="32"/>
      <c r="P378" s="32"/>
      <c r="Q378" s="32"/>
      <c r="R378" s="32"/>
      <c r="S378" s="32"/>
      <c r="T378" s="8"/>
      <c r="U378" s="8"/>
      <c r="V378" s="8"/>
      <c r="W378" s="8"/>
      <c r="X378" s="8"/>
      <c r="Y378" s="8"/>
    </row>
    <row r="379" spans="1:25" s="1" customFormat="1" x14ac:dyDescent="0.25">
      <c r="A379" s="6" t="s">
        <v>10</v>
      </c>
      <c r="B379" s="4">
        <v>154</v>
      </c>
      <c r="C379" s="33">
        <v>3000</v>
      </c>
      <c r="D379" s="33">
        <v>5000</v>
      </c>
      <c r="E379" s="33">
        <v>7800</v>
      </c>
      <c r="F379" s="32"/>
      <c r="G379" s="6" t="s">
        <v>10</v>
      </c>
      <c r="H379" s="4">
        <v>153</v>
      </c>
      <c r="I379" s="33">
        <v>6000</v>
      </c>
      <c r="J379" s="33">
        <v>10000</v>
      </c>
      <c r="K379" s="33">
        <v>15600</v>
      </c>
      <c r="L379" s="32"/>
      <c r="M379" s="32"/>
      <c r="N379" s="32"/>
      <c r="O379" s="32"/>
      <c r="P379" s="32"/>
      <c r="Q379" s="32"/>
      <c r="R379" s="32"/>
      <c r="S379" s="32"/>
      <c r="T379" s="8"/>
      <c r="U379" s="8"/>
      <c r="V379" s="8"/>
      <c r="W379" s="8"/>
      <c r="X379" s="8"/>
      <c r="Y379" s="8"/>
    </row>
    <row r="380" spans="1:25" s="1" customFormat="1" x14ac:dyDescent="0.25">
      <c r="A380" s="6" t="s">
        <v>11</v>
      </c>
      <c r="B380" s="4">
        <v>189</v>
      </c>
      <c r="C380" s="33">
        <v>2500</v>
      </c>
      <c r="D380" s="33">
        <v>4000</v>
      </c>
      <c r="E380" s="33">
        <v>6600</v>
      </c>
      <c r="F380" s="32"/>
      <c r="G380" s="6" t="s">
        <v>11</v>
      </c>
      <c r="H380" s="4">
        <v>189</v>
      </c>
      <c r="I380" s="33">
        <v>5000</v>
      </c>
      <c r="J380" s="33">
        <v>8000</v>
      </c>
      <c r="K380" s="33">
        <v>13000</v>
      </c>
      <c r="L380" s="32"/>
      <c r="M380" s="32"/>
      <c r="N380" s="32"/>
      <c r="O380" s="32"/>
      <c r="P380" s="32"/>
      <c r="Q380" s="32"/>
      <c r="R380" s="32"/>
      <c r="S380" s="32"/>
      <c r="T380" s="8"/>
      <c r="U380" s="8"/>
      <c r="V380" s="8"/>
      <c r="W380" s="8"/>
      <c r="X380" s="8"/>
      <c r="Y380" s="8"/>
    </row>
    <row r="381" spans="1:25" s="1" customFormat="1" x14ac:dyDescent="0.25">
      <c r="A381" s="6" t="s">
        <v>12</v>
      </c>
      <c r="B381" s="4">
        <v>36</v>
      </c>
      <c r="C381" s="33">
        <v>1500</v>
      </c>
      <c r="D381" s="33">
        <v>2250</v>
      </c>
      <c r="E381" s="33">
        <v>5000</v>
      </c>
      <c r="F381" s="32"/>
      <c r="G381" s="6" t="s">
        <v>12</v>
      </c>
      <c r="H381" s="4">
        <v>36</v>
      </c>
      <c r="I381" s="33">
        <v>3000</v>
      </c>
      <c r="J381" s="33">
        <v>4750</v>
      </c>
      <c r="K381" s="33">
        <v>10000</v>
      </c>
      <c r="L381" s="32"/>
      <c r="M381" s="32"/>
      <c r="N381" s="32"/>
      <c r="O381" s="32"/>
      <c r="P381" s="32"/>
      <c r="Q381" s="32"/>
      <c r="R381" s="32"/>
      <c r="S381" s="32"/>
      <c r="T381" s="8"/>
      <c r="U381" s="8"/>
      <c r="V381" s="8"/>
      <c r="W381" s="8"/>
      <c r="X381" s="8"/>
      <c r="Y381" s="8"/>
    </row>
    <row r="382" spans="1:25" s="1" customFormat="1" x14ac:dyDescent="0.25">
      <c r="A382" s="6" t="s">
        <v>13</v>
      </c>
      <c r="B382" s="4">
        <v>70</v>
      </c>
      <c r="C382" s="33">
        <v>2462.5</v>
      </c>
      <c r="D382" s="33">
        <v>3875</v>
      </c>
      <c r="E382" s="33">
        <v>6000</v>
      </c>
      <c r="F382" s="32"/>
      <c r="G382" s="6" t="s">
        <v>13</v>
      </c>
      <c r="H382" s="4">
        <v>69</v>
      </c>
      <c r="I382" s="33">
        <v>4850</v>
      </c>
      <c r="J382" s="33">
        <v>8000</v>
      </c>
      <c r="K382" s="33">
        <v>12000</v>
      </c>
      <c r="L382" s="32"/>
      <c r="M382" s="32"/>
      <c r="N382" s="32"/>
      <c r="O382" s="32"/>
      <c r="P382" s="32"/>
      <c r="Q382" s="32"/>
      <c r="R382" s="32"/>
      <c r="S382" s="32"/>
      <c r="T382" s="8"/>
      <c r="U382" s="8"/>
      <c r="V382" s="8"/>
      <c r="W382" s="8"/>
      <c r="X382" s="8"/>
      <c r="Y382" s="8"/>
    </row>
    <row r="383" spans="1:25" s="1" customFormat="1" x14ac:dyDescent="0.25">
      <c r="B383" s="7"/>
      <c r="C383" s="32"/>
      <c r="D383" s="32"/>
      <c r="E383" s="32"/>
      <c r="F383" s="32"/>
      <c r="G383" s="32"/>
      <c r="H383" s="32"/>
      <c r="I383" s="32"/>
      <c r="J383" s="32"/>
      <c r="K383" s="32"/>
      <c r="L383" s="32"/>
      <c r="M383" s="32"/>
      <c r="N383" s="32"/>
      <c r="O383" s="32"/>
      <c r="P383" s="32"/>
      <c r="Q383" s="32"/>
      <c r="R383" s="32"/>
      <c r="S383" s="32"/>
      <c r="T383" s="8"/>
      <c r="U383" s="8"/>
      <c r="V383" s="8"/>
      <c r="W383" s="8"/>
      <c r="X383" s="8"/>
      <c r="Y383" s="8"/>
    </row>
    <row r="384" spans="1:25" s="1" customFormat="1" x14ac:dyDescent="0.25">
      <c r="C384" s="22"/>
      <c r="D384" s="22"/>
      <c r="E384" s="22"/>
      <c r="F384" s="22"/>
      <c r="I384" s="22"/>
      <c r="J384" s="22"/>
      <c r="K384" s="22"/>
      <c r="L384" s="22"/>
      <c r="M384" s="22"/>
      <c r="N384" s="22"/>
      <c r="O384" s="22"/>
      <c r="P384" s="22"/>
      <c r="Q384" s="22"/>
      <c r="R384" s="22"/>
      <c r="S384" s="22"/>
    </row>
    <row r="385" spans="1:25" s="1" customFormat="1" x14ac:dyDescent="0.25">
      <c r="A385" s="1" t="s">
        <v>304</v>
      </c>
      <c r="C385" s="22"/>
      <c r="D385" s="22"/>
      <c r="E385" s="22"/>
      <c r="F385" s="22"/>
      <c r="G385" s="1" t="s">
        <v>305</v>
      </c>
      <c r="I385" s="22"/>
      <c r="J385" s="22"/>
      <c r="K385" s="22"/>
      <c r="L385" s="22"/>
      <c r="M385" s="22"/>
      <c r="N385" s="22"/>
      <c r="O385" s="22"/>
      <c r="P385" s="22"/>
      <c r="Q385" s="22"/>
      <c r="R385" s="22"/>
      <c r="S385" s="22"/>
    </row>
    <row r="386" spans="1:25" s="1" customFormat="1" x14ac:dyDescent="0.25">
      <c r="C386" s="22"/>
      <c r="D386" s="22"/>
      <c r="E386" s="22"/>
      <c r="F386" s="22"/>
      <c r="I386" s="22"/>
      <c r="J386" s="22"/>
      <c r="K386" s="22"/>
      <c r="L386" s="22"/>
      <c r="M386" s="22"/>
      <c r="N386" s="22"/>
      <c r="O386" s="22"/>
      <c r="P386" s="22"/>
      <c r="Q386" s="22"/>
      <c r="R386" s="22"/>
      <c r="S386" s="22"/>
    </row>
    <row r="387" spans="1:25" s="1" customFormat="1" x14ac:dyDescent="0.25">
      <c r="A387" s="2" t="s">
        <v>0</v>
      </c>
      <c r="B387" s="2" t="s">
        <v>1</v>
      </c>
      <c r="C387" s="10" t="s">
        <v>295</v>
      </c>
      <c r="D387" s="10" t="s">
        <v>296</v>
      </c>
      <c r="E387" s="10" t="s">
        <v>297</v>
      </c>
      <c r="F387" s="30"/>
      <c r="G387" s="2" t="s">
        <v>0</v>
      </c>
      <c r="H387" s="2" t="s">
        <v>1</v>
      </c>
      <c r="I387" s="10" t="s">
        <v>295</v>
      </c>
      <c r="J387" s="10" t="s">
        <v>296</v>
      </c>
      <c r="K387" s="10" t="s">
        <v>297</v>
      </c>
      <c r="L387" s="30"/>
      <c r="M387" s="30"/>
      <c r="N387" s="30"/>
      <c r="O387" s="30"/>
      <c r="P387" s="30"/>
      <c r="Q387" s="30"/>
      <c r="R387" s="30"/>
      <c r="S387" s="30"/>
      <c r="T387" s="9"/>
      <c r="U387" s="9"/>
      <c r="V387" s="9"/>
      <c r="W387" s="9"/>
      <c r="X387" s="9"/>
      <c r="Y387" s="9"/>
    </row>
    <row r="388" spans="1:25" s="1" customFormat="1" x14ac:dyDescent="0.25">
      <c r="A388" s="3" t="s">
        <v>2</v>
      </c>
      <c r="B388" s="4">
        <v>132</v>
      </c>
      <c r="C388" s="31">
        <v>0.2</v>
      </c>
      <c r="D388" s="31">
        <v>0.2</v>
      </c>
      <c r="E388" s="31">
        <v>0.3</v>
      </c>
      <c r="F388" s="32"/>
      <c r="G388" s="3" t="s">
        <v>2</v>
      </c>
      <c r="H388" s="4">
        <v>429</v>
      </c>
      <c r="I388" s="34">
        <v>20</v>
      </c>
      <c r="J388" s="34">
        <v>25</v>
      </c>
      <c r="K388" s="34">
        <v>32.5</v>
      </c>
      <c r="L388" s="32"/>
      <c r="M388" s="32"/>
      <c r="N388" s="32"/>
      <c r="O388" s="32"/>
      <c r="P388" s="32"/>
      <c r="Q388" s="32"/>
      <c r="R388" s="32"/>
      <c r="S388" s="32"/>
      <c r="T388" s="8"/>
      <c r="U388" s="8"/>
      <c r="V388" s="8"/>
      <c r="W388" s="8"/>
      <c r="X388" s="8"/>
      <c r="Y388" s="8"/>
    </row>
    <row r="389" spans="1:25" s="1" customFormat="1" x14ac:dyDescent="0.25">
      <c r="A389" s="6" t="s">
        <v>3</v>
      </c>
      <c r="B389" s="4">
        <v>43</v>
      </c>
      <c r="C389" s="31">
        <v>0.2</v>
      </c>
      <c r="D389" s="31">
        <v>0.2</v>
      </c>
      <c r="E389" s="31">
        <v>0.3</v>
      </c>
      <c r="F389" s="32"/>
      <c r="G389" s="6" t="s">
        <v>3</v>
      </c>
      <c r="H389" s="4">
        <v>88</v>
      </c>
      <c r="I389" s="34">
        <v>20</v>
      </c>
      <c r="J389" s="34">
        <v>25</v>
      </c>
      <c r="K389" s="34">
        <v>35</v>
      </c>
      <c r="L389" s="32"/>
      <c r="M389" s="32"/>
      <c r="N389" s="32"/>
      <c r="O389" s="32"/>
      <c r="P389" s="32"/>
      <c r="Q389" s="32"/>
      <c r="R389" s="32"/>
      <c r="S389" s="32"/>
      <c r="T389" s="8"/>
      <c r="U389" s="8"/>
      <c r="V389" s="8"/>
      <c r="W389" s="8"/>
      <c r="X389" s="8"/>
      <c r="Y389" s="8"/>
    </row>
    <row r="390" spans="1:25" s="1" customFormat="1" x14ac:dyDescent="0.25">
      <c r="A390" s="6" t="s">
        <v>4</v>
      </c>
      <c r="B390" s="4">
        <v>17</v>
      </c>
      <c r="C390" s="31">
        <v>0.15</v>
      </c>
      <c r="D390" s="31">
        <v>0.2</v>
      </c>
      <c r="E390" s="31">
        <v>0.25</v>
      </c>
      <c r="F390" s="32"/>
      <c r="G390" s="6" t="s">
        <v>4</v>
      </c>
      <c r="H390" s="4">
        <v>82</v>
      </c>
      <c r="I390" s="34">
        <v>20</v>
      </c>
      <c r="J390" s="34">
        <v>25</v>
      </c>
      <c r="K390" s="34">
        <v>31.25</v>
      </c>
      <c r="L390" s="32"/>
      <c r="M390" s="32"/>
      <c r="N390" s="32"/>
      <c r="O390" s="32"/>
      <c r="P390" s="32"/>
      <c r="Q390" s="32"/>
      <c r="R390" s="32"/>
      <c r="S390" s="32"/>
      <c r="T390" s="8"/>
      <c r="U390" s="8"/>
      <c r="V390" s="8"/>
      <c r="W390" s="8"/>
      <c r="X390" s="8"/>
      <c r="Y390" s="8"/>
    </row>
    <row r="391" spans="1:25" s="1" customFormat="1" x14ac:dyDescent="0.25">
      <c r="A391" s="6" t="s">
        <v>5</v>
      </c>
      <c r="B391" s="4">
        <v>24</v>
      </c>
      <c r="C391" s="31">
        <v>0.2</v>
      </c>
      <c r="D391" s="31">
        <v>0.2</v>
      </c>
      <c r="E391" s="31">
        <v>0.3</v>
      </c>
      <c r="F391" s="32"/>
      <c r="G391" s="6" t="s">
        <v>5</v>
      </c>
      <c r="H391" s="4">
        <v>46</v>
      </c>
      <c r="I391" s="34">
        <v>25</v>
      </c>
      <c r="J391" s="34">
        <v>30</v>
      </c>
      <c r="K391" s="34">
        <v>35</v>
      </c>
      <c r="L391" s="32"/>
      <c r="M391" s="32"/>
      <c r="N391" s="32"/>
      <c r="O391" s="32"/>
      <c r="P391" s="32"/>
      <c r="Q391" s="32"/>
      <c r="R391" s="32"/>
      <c r="S391" s="32"/>
      <c r="T391" s="8"/>
      <c r="U391" s="8"/>
      <c r="V391" s="8"/>
      <c r="W391" s="8"/>
      <c r="X391" s="8"/>
      <c r="Y391" s="8"/>
    </row>
    <row r="392" spans="1:25" s="1" customFormat="1" x14ac:dyDescent="0.25">
      <c r="A392" s="6" t="s">
        <v>6</v>
      </c>
      <c r="B392" s="4">
        <v>7</v>
      </c>
      <c r="C392" s="31">
        <v>0.2</v>
      </c>
      <c r="D392" s="31">
        <v>0.3</v>
      </c>
      <c r="E392" s="31">
        <v>0.3</v>
      </c>
      <c r="F392" s="32"/>
      <c r="G392" s="6" t="s">
        <v>6</v>
      </c>
      <c r="H392" s="4">
        <v>19</v>
      </c>
      <c r="I392" s="34">
        <v>20</v>
      </c>
      <c r="J392" s="34">
        <v>25</v>
      </c>
      <c r="K392" s="34">
        <v>25</v>
      </c>
      <c r="L392" s="32"/>
      <c r="M392" s="32"/>
      <c r="N392" s="32"/>
      <c r="O392" s="32"/>
      <c r="P392" s="32"/>
      <c r="Q392" s="32"/>
      <c r="R392" s="32"/>
      <c r="S392" s="32"/>
      <c r="T392" s="8"/>
      <c r="U392" s="8"/>
      <c r="V392" s="8"/>
      <c r="W392" s="8"/>
      <c r="X392" s="8"/>
      <c r="Y392" s="8"/>
    </row>
    <row r="393" spans="1:25" s="1" customFormat="1" x14ac:dyDescent="0.25">
      <c r="A393" s="6" t="s">
        <v>7</v>
      </c>
      <c r="B393" s="4">
        <v>41</v>
      </c>
      <c r="C393" s="31">
        <v>0.2</v>
      </c>
      <c r="D393" s="31">
        <v>0.2</v>
      </c>
      <c r="E393" s="31">
        <v>0.3</v>
      </c>
      <c r="F393" s="32"/>
      <c r="G393" s="6" t="s">
        <v>7</v>
      </c>
      <c r="H393" s="4">
        <v>194</v>
      </c>
      <c r="I393" s="34">
        <v>20</v>
      </c>
      <c r="J393" s="34">
        <v>25</v>
      </c>
      <c r="K393" s="34">
        <v>30</v>
      </c>
      <c r="L393" s="32"/>
      <c r="M393" s="32"/>
      <c r="N393" s="32"/>
      <c r="O393" s="32"/>
      <c r="P393" s="32"/>
      <c r="Q393" s="32"/>
      <c r="R393" s="32"/>
      <c r="S393" s="32"/>
      <c r="T393" s="8"/>
      <c r="U393" s="8"/>
      <c r="V393" s="8"/>
      <c r="W393" s="8"/>
      <c r="X393" s="8"/>
      <c r="Y393" s="8"/>
    </row>
    <row r="394" spans="1:25" s="1" customFormat="1" x14ac:dyDescent="0.25">
      <c r="A394" s="6" t="s">
        <v>8</v>
      </c>
      <c r="B394" s="4">
        <v>66</v>
      </c>
      <c r="C394" s="31">
        <v>0.2</v>
      </c>
      <c r="D394" s="31">
        <v>0.2</v>
      </c>
      <c r="E394" s="31">
        <v>0.3</v>
      </c>
      <c r="F394" s="32"/>
      <c r="G394" s="6" t="s">
        <v>8</v>
      </c>
      <c r="H394" s="4">
        <v>215</v>
      </c>
      <c r="I394" s="34">
        <v>20</v>
      </c>
      <c r="J394" s="34">
        <v>25</v>
      </c>
      <c r="K394" s="34">
        <v>35</v>
      </c>
      <c r="L394" s="32"/>
      <c r="M394" s="32"/>
      <c r="N394" s="32"/>
      <c r="O394" s="32"/>
      <c r="P394" s="32"/>
      <c r="Q394" s="32"/>
      <c r="R394" s="32"/>
      <c r="S394" s="32"/>
      <c r="T394" s="8"/>
      <c r="U394" s="8"/>
      <c r="V394" s="8"/>
      <c r="W394" s="8"/>
      <c r="X394" s="8"/>
      <c r="Y394" s="8"/>
    </row>
    <row r="395" spans="1:25" s="1" customFormat="1" x14ac:dyDescent="0.25">
      <c r="A395" s="6" t="s">
        <v>9</v>
      </c>
      <c r="B395" s="4">
        <v>53</v>
      </c>
      <c r="C395" s="31">
        <v>0.2</v>
      </c>
      <c r="D395" s="31">
        <v>0.2</v>
      </c>
      <c r="E395" s="31">
        <v>0.3</v>
      </c>
      <c r="F395" s="32"/>
      <c r="G395" s="6" t="s">
        <v>9</v>
      </c>
      <c r="H395" s="4">
        <v>165</v>
      </c>
      <c r="I395" s="34">
        <v>20</v>
      </c>
      <c r="J395" s="34">
        <v>25</v>
      </c>
      <c r="K395" s="34">
        <v>32.5</v>
      </c>
      <c r="L395" s="32"/>
      <c r="M395" s="32"/>
      <c r="N395" s="32"/>
      <c r="O395" s="32"/>
      <c r="P395" s="32"/>
      <c r="Q395" s="32"/>
      <c r="R395" s="32"/>
      <c r="S395" s="32"/>
      <c r="T395" s="8"/>
      <c r="U395" s="8"/>
      <c r="V395" s="8"/>
      <c r="W395" s="8"/>
      <c r="X395" s="8"/>
      <c r="Y395" s="8"/>
    </row>
    <row r="396" spans="1:25" s="1" customFormat="1" x14ac:dyDescent="0.25">
      <c r="A396" s="6" t="s">
        <v>10</v>
      </c>
      <c r="B396" s="4">
        <v>47</v>
      </c>
      <c r="C396" s="31">
        <v>0.2</v>
      </c>
      <c r="D396" s="31">
        <v>0.2</v>
      </c>
      <c r="E396" s="31">
        <v>0.3</v>
      </c>
      <c r="F396" s="32"/>
      <c r="G396" s="6" t="s">
        <v>10</v>
      </c>
      <c r="H396" s="4">
        <v>134</v>
      </c>
      <c r="I396" s="34">
        <v>20</v>
      </c>
      <c r="J396" s="34">
        <v>25</v>
      </c>
      <c r="K396" s="34">
        <v>35</v>
      </c>
      <c r="L396" s="32"/>
      <c r="M396" s="32"/>
      <c r="N396" s="32"/>
      <c r="O396" s="32"/>
      <c r="P396" s="32"/>
      <c r="Q396" s="32"/>
      <c r="R396" s="32"/>
      <c r="S396" s="32"/>
      <c r="T396" s="8"/>
      <c r="U396" s="8"/>
      <c r="V396" s="8"/>
      <c r="W396" s="8"/>
      <c r="X396" s="8"/>
      <c r="Y396" s="8"/>
    </row>
    <row r="397" spans="1:25" s="1" customFormat="1" x14ac:dyDescent="0.25">
      <c r="A397" s="6" t="s">
        <v>11</v>
      </c>
      <c r="B397" s="4">
        <v>54</v>
      </c>
      <c r="C397" s="31">
        <v>0.2</v>
      </c>
      <c r="D397" s="31">
        <v>0.2</v>
      </c>
      <c r="E397" s="31">
        <v>0.3</v>
      </c>
      <c r="F397" s="32"/>
      <c r="G397" s="6" t="s">
        <v>11</v>
      </c>
      <c r="H397" s="4">
        <v>171</v>
      </c>
      <c r="I397" s="34">
        <v>20</v>
      </c>
      <c r="J397" s="34">
        <v>25</v>
      </c>
      <c r="K397" s="34">
        <v>30</v>
      </c>
      <c r="L397" s="32"/>
      <c r="M397" s="32"/>
      <c r="N397" s="32"/>
      <c r="O397" s="32"/>
      <c r="P397" s="32"/>
      <c r="Q397" s="32"/>
      <c r="R397" s="32"/>
      <c r="S397" s="32"/>
      <c r="T397" s="8"/>
      <c r="U397" s="8"/>
      <c r="V397" s="8"/>
      <c r="W397" s="8"/>
      <c r="X397" s="8"/>
      <c r="Y397" s="8"/>
    </row>
    <row r="398" spans="1:25" s="1" customFormat="1" x14ac:dyDescent="0.25">
      <c r="A398" s="6" t="s">
        <v>12</v>
      </c>
      <c r="B398" s="4">
        <v>6</v>
      </c>
      <c r="C398" s="31">
        <v>0.17499999999999999</v>
      </c>
      <c r="D398" s="31">
        <v>0.2</v>
      </c>
      <c r="E398" s="31">
        <v>0.42499999999999999</v>
      </c>
      <c r="F398" s="32"/>
      <c r="G398" s="6" t="s">
        <v>12</v>
      </c>
      <c r="H398" s="4">
        <v>36</v>
      </c>
      <c r="I398" s="34">
        <v>20</v>
      </c>
      <c r="J398" s="34">
        <v>25</v>
      </c>
      <c r="K398" s="34">
        <v>33.75</v>
      </c>
      <c r="L398" s="32"/>
      <c r="M398" s="32"/>
      <c r="N398" s="32"/>
      <c r="O398" s="32"/>
      <c r="P398" s="32"/>
      <c r="Q398" s="32"/>
      <c r="R398" s="32"/>
      <c r="S398" s="32"/>
      <c r="T398" s="8"/>
      <c r="U398" s="8"/>
      <c r="V398" s="8"/>
      <c r="W398" s="8"/>
      <c r="X398" s="8"/>
      <c r="Y398" s="8"/>
    </row>
    <row r="399" spans="1:25" s="1" customFormat="1" x14ac:dyDescent="0.25">
      <c r="A399" s="6" t="s">
        <v>13</v>
      </c>
      <c r="B399" s="4">
        <v>16</v>
      </c>
      <c r="C399" s="31">
        <v>0.2</v>
      </c>
      <c r="D399" s="31">
        <v>0.2</v>
      </c>
      <c r="E399" s="31">
        <v>0.3</v>
      </c>
      <c r="F399" s="32"/>
      <c r="G399" s="6" t="s">
        <v>13</v>
      </c>
      <c r="H399" s="4">
        <v>63</v>
      </c>
      <c r="I399" s="34">
        <v>20</v>
      </c>
      <c r="J399" s="34">
        <v>25</v>
      </c>
      <c r="K399" s="34">
        <v>30</v>
      </c>
      <c r="L399" s="32"/>
      <c r="M399" s="32"/>
      <c r="N399" s="32"/>
      <c r="O399" s="32"/>
      <c r="P399" s="32"/>
      <c r="Q399" s="32"/>
      <c r="R399" s="32"/>
      <c r="S399" s="32"/>
      <c r="T399" s="8"/>
      <c r="U399" s="8"/>
      <c r="V399" s="8"/>
      <c r="W399" s="8"/>
      <c r="X399" s="8"/>
      <c r="Y399" s="8"/>
    </row>
    <row r="400" spans="1:25" s="1" customFormat="1" x14ac:dyDescent="0.25">
      <c r="B400" s="7"/>
      <c r="C400" s="32"/>
      <c r="D400" s="32"/>
      <c r="E400" s="32"/>
      <c r="F400" s="32"/>
      <c r="G400" s="32"/>
      <c r="H400" s="32"/>
      <c r="I400" s="32"/>
      <c r="J400" s="32"/>
      <c r="K400" s="32"/>
      <c r="L400" s="32"/>
      <c r="M400" s="32"/>
      <c r="N400" s="32"/>
      <c r="O400" s="32"/>
      <c r="P400" s="32"/>
      <c r="Q400" s="32"/>
      <c r="R400" s="32"/>
      <c r="S400" s="32"/>
      <c r="T400" s="8"/>
      <c r="U400" s="8"/>
      <c r="V400" s="8"/>
      <c r="W400" s="8"/>
      <c r="X400" s="8"/>
      <c r="Y400" s="8"/>
    </row>
    <row r="401" spans="1:25" s="1" customFormat="1" x14ac:dyDescent="0.25">
      <c r="C401" s="22"/>
      <c r="D401" s="22"/>
      <c r="E401" s="22"/>
      <c r="F401" s="22"/>
      <c r="I401" s="22"/>
      <c r="J401" s="22"/>
      <c r="K401" s="22"/>
      <c r="L401" s="22"/>
      <c r="M401" s="22"/>
      <c r="N401" s="22"/>
      <c r="O401" s="22"/>
      <c r="P401" s="22"/>
      <c r="Q401" s="22"/>
      <c r="R401" s="22"/>
      <c r="S401" s="22"/>
    </row>
    <row r="402" spans="1:25" s="1" customFormat="1" x14ac:dyDescent="0.25">
      <c r="A402" s="1" t="s">
        <v>306</v>
      </c>
      <c r="C402" s="22"/>
      <c r="D402" s="22"/>
      <c r="E402" s="22"/>
      <c r="F402" s="22"/>
      <c r="G402" s="1" t="s">
        <v>307</v>
      </c>
      <c r="I402" s="22"/>
      <c r="J402" s="22"/>
      <c r="K402" s="22"/>
      <c r="L402" s="22"/>
      <c r="M402" s="22"/>
      <c r="N402" s="22"/>
      <c r="O402" s="22"/>
      <c r="P402" s="22"/>
      <c r="Q402" s="22"/>
      <c r="R402" s="22"/>
      <c r="S402" s="22"/>
    </row>
    <row r="403" spans="1:25" s="1" customFormat="1" x14ac:dyDescent="0.25">
      <c r="C403" s="22"/>
      <c r="D403" s="22"/>
      <c r="E403" s="22"/>
      <c r="F403" s="22"/>
      <c r="I403" s="22"/>
      <c r="J403" s="22"/>
      <c r="K403" s="22"/>
      <c r="L403" s="22"/>
      <c r="M403" s="22"/>
      <c r="N403" s="22"/>
      <c r="O403" s="22"/>
      <c r="P403" s="22"/>
      <c r="Q403" s="22"/>
      <c r="R403" s="22"/>
      <c r="S403" s="22"/>
    </row>
    <row r="404" spans="1:25" s="1" customFormat="1" x14ac:dyDescent="0.25">
      <c r="A404" s="2" t="s">
        <v>0</v>
      </c>
      <c r="B404" s="2" t="s">
        <v>1</v>
      </c>
      <c r="C404" s="10" t="s">
        <v>295</v>
      </c>
      <c r="D404" s="10" t="s">
        <v>296</v>
      </c>
      <c r="E404" s="10" t="s">
        <v>297</v>
      </c>
      <c r="F404" s="30"/>
      <c r="G404" s="2" t="s">
        <v>0</v>
      </c>
      <c r="H404" s="2" t="s">
        <v>1</v>
      </c>
      <c r="I404" s="10" t="s">
        <v>295</v>
      </c>
      <c r="J404" s="10" t="s">
        <v>296</v>
      </c>
      <c r="K404" s="10" t="s">
        <v>297</v>
      </c>
      <c r="L404" s="30"/>
      <c r="M404" s="30"/>
      <c r="N404" s="30"/>
      <c r="O404" s="30"/>
      <c r="P404" s="30"/>
      <c r="Q404" s="30"/>
      <c r="R404" s="30"/>
      <c r="S404" s="30"/>
      <c r="T404" s="9"/>
      <c r="U404" s="9"/>
      <c r="V404" s="9"/>
      <c r="W404" s="9"/>
      <c r="X404" s="9"/>
      <c r="Y404" s="9"/>
    </row>
    <row r="405" spans="1:25" s="1" customFormat="1" x14ac:dyDescent="0.25">
      <c r="A405" s="3" t="s">
        <v>2</v>
      </c>
      <c r="B405" s="4">
        <v>435</v>
      </c>
      <c r="C405" s="34">
        <v>30</v>
      </c>
      <c r="D405" s="34">
        <v>40</v>
      </c>
      <c r="E405" s="34">
        <v>50</v>
      </c>
      <c r="F405" s="32"/>
      <c r="G405" s="3" t="s">
        <v>2</v>
      </c>
      <c r="H405" s="4">
        <v>380</v>
      </c>
      <c r="I405" s="34">
        <v>150</v>
      </c>
      <c r="J405" s="34">
        <v>200</v>
      </c>
      <c r="K405" s="34">
        <v>250</v>
      </c>
      <c r="L405" s="32"/>
      <c r="M405" s="32"/>
      <c r="N405" s="32"/>
      <c r="O405" s="32"/>
      <c r="P405" s="32"/>
      <c r="Q405" s="32"/>
      <c r="R405" s="32"/>
      <c r="S405" s="32"/>
      <c r="T405" s="8"/>
      <c r="U405" s="8"/>
      <c r="V405" s="8"/>
      <c r="W405" s="8"/>
      <c r="X405" s="8"/>
      <c r="Y405" s="8"/>
    </row>
    <row r="406" spans="1:25" s="1" customFormat="1" x14ac:dyDescent="0.25">
      <c r="A406" s="6" t="s">
        <v>3</v>
      </c>
      <c r="B406" s="4">
        <v>89</v>
      </c>
      <c r="C406" s="34">
        <v>35</v>
      </c>
      <c r="D406" s="34">
        <v>50</v>
      </c>
      <c r="E406" s="34">
        <v>60</v>
      </c>
      <c r="F406" s="32"/>
      <c r="G406" s="6" t="s">
        <v>3</v>
      </c>
      <c r="H406" s="4">
        <v>85</v>
      </c>
      <c r="I406" s="34">
        <v>150</v>
      </c>
      <c r="J406" s="34">
        <v>250</v>
      </c>
      <c r="K406" s="34">
        <v>400</v>
      </c>
      <c r="L406" s="32"/>
      <c r="M406" s="32"/>
      <c r="N406" s="32"/>
      <c r="O406" s="32"/>
      <c r="P406" s="32"/>
      <c r="Q406" s="32"/>
      <c r="R406" s="32"/>
      <c r="S406" s="32"/>
      <c r="T406" s="8"/>
      <c r="U406" s="8"/>
      <c r="V406" s="8"/>
      <c r="W406" s="8"/>
      <c r="X406" s="8"/>
      <c r="Y406" s="8"/>
    </row>
    <row r="407" spans="1:25" s="1" customFormat="1" x14ac:dyDescent="0.25">
      <c r="A407" s="6" t="s">
        <v>4</v>
      </c>
      <c r="B407" s="4">
        <v>83</v>
      </c>
      <c r="C407" s="34">
        <v>30</v>
      </c>
      <c r="D407" s="34">
        <v>40</v>
      </c>
      <c r="E407" s="34">
        <v>50</v>
      </c>
      <c r="F407" s="32"/>
      <c r="G407" s="6" t="s">
        <v>4</v>
      </c>
      <c r="H407" s="4">
        <v>77</v>
      </c>
      <c r="I407" s="34">
        <v>150</v>
      </c>
      <c r="J407" s="34">
        <v>250</v>
      </c>
      <c r="K407" s="34">
        <v>300</v>
      </c>
      <c r="L407" s="32"/>
      <c r="M407" s="32"/>
      <c r="N407" s="32"/>
      <c r="O407" s="32"/>
      <c r="P407" s="32"/>
      <c r="Q407" s="32"/>
      <c r="R407" s="32"/>
      <c r="S407" s="32"/>
      <c r="T407" s="8"/>
      <c r="U407" s="8"/>
      <c r="V407" s="8"/>
      <c r="W407" s="8"/>
      <c r="X407" s="8"/>
      <c r="Y407" s="8"/>
    </row>
    <row r="408" spans="1:25" s="1" customFormat="1" x14ac:dyDescent="0.25">
      <c r="A408" s="6" t="s">
        <v>5</v>
      </c>
      <c r="B408" s="4">
        <v>50</v>
      </c>
      <c r="C408" s="34">
        <v>40</v>
      </c>
      <c r="D408" s="34">
        <v>50</v>
      </c>
      <c r="E408" s="34">
        <v>70</v>
      </c>
      <c r="F408" s="32"/>
      <c r="G408" s="6" t="s">
        <v>5</v>
      </c>
      <c r="H408" s="4">
        <v>37</v>
      </c>
      <c r="I408" s="34">
        <v>200</v>
      </c>
      <c r="J408" s="34">
        <v>300</v>
      </c>
      <c r="K408" s="34">
        <v>500</v>
      </c>
      <c r="L408" s="32"/>
      <c r="M408" s="32"/>
      <c r="N408" s="32"/>
      <c r="O408" s="32"/>
      <c r="P408" s="32"/>
      <c r="Q408" s="32"/>
      <c r="R408" s="32"/>
      <c r="S408" s="32"/>
      <c r="T408" s="8"/>
      <c r="U408" s="8"/>
      <c r="V408" s="8"/>
      <c r="W408" s="8"/>
      <c r="X408" s="8"/>
      <c r="Y408" s="8"/>
    </row>
    <row r="409" spans="1:25" s="1" customFormat="1" x14ac:dyDescent="0.25">
      <c r="A409" s="6" t="s">
        <v>6</v>
      </c>
      <c r="B409" s="4">
        <v>19</v>
      </c>
      <c r="C409" s="34">
        <v>35</v>
      </c>
      <c r="D409" s="34">
        <v>45</v>
      </c>
      <c r="E409" s="34">
        <v>55</v>
      </c>
      <c r="F409" s="32"/>
      <c r="G409" s="6" t="s">
        <v>6</v>
      </c>
      <c r="H409" s="4">
        <v>17</v>
      </c>
      <c r="I409" s="34">
        <v>125</v>
      </c>
      <c r="J409" s="34">
        <v>200</v>
      </c>
      <c r="K409" s="34">
        <v>275</v>
      </c>
      <c r="L409" s="32"/>
      <c r="M409" s="32"/>
      <c r="N409" s="32"/>
      <c r="O409" s="32"/>
      <c r="P409" s="32"/>
      <c r="Q409" s="32"/>
      <c r="R409" s="32"/>
      <c r="S409" s="32"/>
      <c r="T409" s="8"/>
      <c r="U409" s="8"/>
      <c r="V409" s="8"/>
      <c r="W409" s="8"/>
      <c r="X409" s="8"/>
      <c r="Y409" s="8"/>
    </row>
    <row r="410" spans="1:25" s="1" customFormat="1" x14ac:dyDescent="0.25">
      <c r="A410" s="6" t="s">
        <v>7</v>
      </c>
      <c r="B410" s="4">
        <v>194</v>
      </c>
      <c r="C410" s="34">
        <v>25</v>
      </c>
      <c r="D410" s="34">
        <v>35</v>
      </c>
      <c r="E410" s="34">
        <v>50</v>
      </c>
      <c r="F410" s="32"/>
      <c r="G410" s="6" t="s">
        <v>7</v>
      </c>
      <c r="H410" s="4">
        <v>164</v>
      </c>
      <c r="I410" s="34">
        <v>100</v>
      </c>
      <c r="J410" s="34">
        <v>150</v>
      </c>
      <c r="K410" s="34">
        <v>200</v>
      </c>
      <c r="L410" s="32"/>
      <c r="M410" s="32"/>
      <c r="N410" s="32"/>
      <c r="O410" s="32"/>
      <c r="P410" s="32"/>
      <c r="Q410" s="32"/>
      <c r="R410" s="32"/>
      <c r="S410" s="32"/>
      <c r="T410" s="8"/>
      <c r="U410" s="8"/>
      <c r="V410" s="8"/>
      <c r="W410" s="8"/>
      <c r="X410" s="8"/>
      <c r="Y410" s="8"/>
    </row>
    <row r="411" spans="1:25" s="1" customFormat="1" x14ac:dyDescent="0.25">
      <c r="A411" s="6" t="s">
        <v>8</v>
      </c>
      <c r="B411" s="4">
        <v>220</v>
      </c>
      <c r="C411" s="34">
        <v>30</v>
      </c>
      <c r="D411" s="34">
        <v>42.5</v>
      </c>
      <c r="E411" s="34">
        <v>50</v>
      </c>
      <c r="F411" s="32"/>
      <c r="G411" s="6" t="s">
        <v>8</v>
      </c>
      <c r="H411" s="4">
        <v>183</v>
      </c>
      <c r="I411" s="34">
        <v>150</v>
      </c>
      <c r="J411" s="34">
        <v>250</v>
      </c>
      <c r="K411" s="34">
        <v>300</v>
      </c>
      <c r="L411" s="32"/>
      <c r="M411" s="32"/>
      <c r="N411" s="32"/>
      <c r="O411" s="32"/>
      <c r="P411" s="32"/>
      <c r="Q411" s="32"/>
      <c r="R411" s="32"/>
      <c r="S411" s="32"/>
      <c r="T411" s="8"/>
      <c r="U411" s="8"/>
      <c r="V411" s="8"/>
      <c r="W411" s="8"/>
      <c r="X411" s="8"/>
      <c r="Y411" s="8"/>
    </row>
    <row r="412" spans="1:25" s="1" customFormat="1" x14ac:dyDescent="0.25">
      <c r="A412" s="6" t="s">
        <v>9</v>
      </c>
      <c r="B412" s="4">
        <v>167</v>
      </c>
      <c r="C412" s="34">
        <v>30</v>
      </c>
      <c r="D412" s="34">
        <v>40</v>
      </c>
      <c r="E412" s="34">
        <v>50</v>
      </c>
      <c r="F412" s="32"/>
      <c r="G412" s="6" t="s">
        <v>9</v>
      </c>
      <c r="H412" s="4">
        <v>157</v>
      </c>
      <c r="I412" s="34">
        <v>150</v>
      </c>
      <c r="J412" s="34">
        <v>200</v>
      </c>
      <c r="K412" s="34">
        <v>250</v>
      </c>
      <c r="L412" s="32"/>
      <c r="M412" s="32"/>
      <c r="N412" s="32"/>
      <c r="O412" s="32"/>
      <c r="P412" s="32"/>
      <c r="Q412" s="32"/>
      <c r="R412" s="32"/>
      <c r="S412" s="32"/>
      <c r="T412" s="8"/>
      <c r="U412" s="8"/>
      <c r="V412" s="8"/>
      <c r="W412" s="8"/>
      <c r="X412" s="8"/>
      <c r="Y412" s="8"/>
    </row>
    <row r="413" spans="1:25" s="1" customFormat="1" x14ac:dyDescent="0.25">
      <c r="A413" s="6" t="s">
        <v>10</v>
      </c>
      <c r="B413" s="4">
        <v>138</v>
      </c>
      <c r="C413" s="34">
        <v>35</v>
      </c>
      <c r="D413" s="34">
        <v>45</v>
      </c>
      <c r="E413" s="34">
        <v>60</v>
      </c>
      <c r="F413" s="32"/>
      <c r="G413" s="6" t="s">
        <v>10</v>
      </c>
      <c r="H413" s="4">
        <v>133</v>
      </c>
      <c r="I413" s="34">
        <v>150</v>
      </c>
      <c r="J413" s="34">
        <v>250</v>
      </c>
      <c r="K413" s="34">
        <v>350</v>
      </c>
      <c r="L413" s="32"/>
      <c r="M413" s="32"/>
      <c r="N413" s="32"/>
      <c r="O413" s="32"/>
      <c r="P413" s="32"/>
      <c r="Q413" s="32"/>
      <c r="R413" s="32"/>
      <c r="S413" s="32"/>
      <c r="T413" s="8"/>
      <c r="U413" s="8"/>
      <c r="V413" s="8"/>
      <c r="W413" s="8"/>
      <c r="X413" s="8"/>
      <c r="Y413" s="8"/>
    </row>
    <row r="414" spans="1:25" s="1" customFormat="1" x14ac:dyDescent="0.25">
      <c r="A414" s="6" t="s">
        <v>11</v>
      </c>
      <c r="B414" s="4">
        <v>173</v>
      </c>
      <c r="C414" s="34">
        <v>30</v>
      </c>
      <c r="D414" s="34">
        <v>40</v>
      </c>
      <c r="E414" s="34">
        <v>50</v>
      </c>
      <c r="F414" s="32"/>
      <c r="G414" s="6" t="s">
        <v>11</v>
      </c>
      <c r="H414" s="4">
        <v>144</v>
      </c>
      <c r="I414" s="34">
        <v>112.5</v>
      </c>
      <c r="J414" s="34">
        <v>200</v>
      </c>
      <c r="K414" s="34">
        <v>250</v>
      </c>
      <c r="L414" s="32"/>
      <c r="M414" s="32"/>
      <c r="N414" s="32"/>
      <c r="O414" s="32"/>
      <c r="P414" s="32"/>
      <c r="Q414" s="32"/>
      <c r="R414" s="32"/>
      <c r="S414" s="32"/>
      <c r="T414" s="8"/>
      <c r="U414" s="8"/>
      <c r="V414" s="8"/>
      <c r="W414" s="8"/>
      <c r="X414" s="8"/>
      <c r="Y414" s="8"/>
    </row>
    <row r="415" spans="1:25" s="1" customFormat="1" x14ac:dyDescent="0.25">
      <c r="A415" s="6" t="s">
        <v>12</v>
      </c>
      <c r="B415" s="4">
        <v>35</v>
      </c>
      <c r="C415" s="34">
        <v>20</v>
      </c>
      <c r="D415" s="34">
        <v>35</v>
      </c>
      <c r="E415" s="34">
        <v>50</v>
      </c>
      <c r="F415" s="32"/>
      <c r="G415" s="6" t="s">
        <v>12</v>
      </c>
      <c r="H415" s="4">
        <v>29</v>
      </c>
      <c r="I415" s="34">
        <v>100</v>
      </c>
      <c r="J415" s="34">
        <v>150</v>
      </c>
      <c r="K415" s="34">
        <v>250</v>
      </c>
      <c r="L415" s="32"/>
      <c r="M415" s="32"/>
      <c r="N415" s="32"/>
      <c r="O415" s="32"/>
      <c r="P415" s="32"/>
      <c r="Q415" s="32"/>
      <c r="R415" s="32"/>
      <c r="S415" s="32"/>
      <c r="T415" s="8"/>
      <c r="U415" s="8"/>
      <c r="V415" s="8"/>
      <c r="W415" s="8"/>
      <c r="X415" s="8"/>
      <c r="Y415" s="8"/>
    </row>
    <row r="416" spans="1:25" s="1" customFormat="1" x14ac:dyDescent="0.25">
      <c r="A416" s="6" t="s">
        <v>13</v>
      </c>
      <c r="B416" s="4">
        <v>64</v>
      </c>
      <c r="C416" s="34">
        <v>30</v>
      </c>
      <c r="D416" s="34">
        <v>40</v>
      </c>
      <c r="E416" s="34">
        <v>50</v>
      </c>
      <c r="F416" s="32"/>
      <c r="G416" s="6" t="s">
        <v>13</v>
      </c>
      <c r="H416" s="4">
        <v>51</v>
      </c>
      <c r="I416" s="34">
        <v>100</v>
      </c>
      <c r="J416" s="34">
        <v>175</v>
      </c>
      <c r="K416" s="34">
        <v>250</v>
      </c>
      <c r="L416" s="32"/>
      <c r="M416" s="32"/>
      <c r="N416" s="32"/>
      <c r="O416" s="32"/>
      <c r="P416" s="32"/>
      <c r="Q416" s="32"/>
      <c r="R416" s="32"/>
      <c r="S416" s="32"/>
      <c r="T416" s="8"/>
      <c r="U416" s="8"/>
      <c r="V416" s="8"/>
      <c r="W416" s="8"/>
      <c r="X416" s="8"/>
      <c r="Y416" s="8"/>
    </row>
    <row r="417" spans="1:25" s="1" customFormat="1" x14ac:dyDescent="0.25">
      <c r="B417" s="7"/>
      <c r="C417" s="32"/>
      <c r="D417" s="32"/>
      <c r="E417" s="32"/>
      <c r="F417" s="32"/>
      <c r="G417" s="32"/>
      <c r="H417" s="32"/>
      <c r="I417" s="32"/>
      <c r="J417" s="32"/>
      <c r="K417" s="32"/>
      <c r="L417" s="32"/>
      <c r="M417" s="32"/>
      <c r="N417" s="32"/>
      <c r="O417" s="32"/>
      <c r="P417" s="32"/>
      <c r="Q417" s="32"/>
      <c r="R417" s="32"/>
      <c r="S417" s="32"/>
      <c r="T417" s="8"/>
      <c r="U417" s="8"/>
      <c r="V417" s="8"/>
      <c r="W417" s="8"/>
      <c r="X417" s="8"/>
      <c r="Y417" s="8"/>
    </row>
    <row r="418" spans="1:25" s="1" customFormat="1" x14ac:dyDescent="0.25">
      <c r="C418" s="22"/>
      <c r="D418" s="22"/>
      <c r="E418" s="22"/>
      <c r="F418" s="22"/>
      <c r="I418" s="22"/>
      <c r="J418" s="22"/>
      <c r="K418" s="22"/>
      <c r="L418" s="22"/>
      <c r="M418" s="22"/>
      <c r="N418" s="22"/>
      <c r="O418" s="22"/>
      <c r="P418" s="22"/>
      <c r="Q418" s="22"/>
      <c r="R418" s="22"/>
      <c r="S418" s="22"/>
    </row>
    <row r="419" spans="1:25" s="1" customFormat="1" x14ac:dyDescent="0.25">
      <c r="A419" s="1" t="s">
        <v>308</v>
      </c>
      <c r="C419" s="22"/>
      <c r="D419" s="22"/>
      <c r="E419" s="22"/>
      <c r="F419" s="22"/>
      <c r="G419" s="1" t="s">
        <v>309</v>
      </c>
      <c r="I419" s="22"/>
      <c r="J419" s="22"/>
      <c r="K419" s="22"/>
      <c r="L419" s="22"/>
      <c r="M419" s="22"/>
      <c r="N419" s="22"/>
      <c r="O419" s="22"/>
      <c r="P419" s="22"/>
      <c r="Q419" s="22"/>
      <c r="R419" s="22"/>
      <c r="S419" s="22"/>
    </row>
    <row r="420" spans="1:25" s="1" customFormat="1" x14ac:dyDescent="0.25">
      <c r="C420" s="22"/>
      <c r="D420" s="22"/>
      <c r="E420" s="22"/>
      <c r="F420" s="22"/>
      <c r="I420" s="22"/>
      <c r="J420" s="22"/>
      <c r="K420" s="22"/>
      <c r="L420" s="22"/>
      <c r="M420" s="22"/>
      <c r="N420" s="22"/>
      <c r="O420" s="22"/>
      <c r="P420" s="22"/>
      <c r="Q420" s="22"/>
      <c r="R420" s="22"/>
      <c r="S420" s="22"/>
    </row>
    <row r="421" spans="1:25" s="1" customFormat="1" x14ac:dyDescent="0.25">
      <c r="A421" s="2" t="s">
        <v>0</v>
      </c>
      <c r="B421" s="2" t="s">
        <v>1</v>
      </c>
      <c r="C421" s="10" t="s">
        <v>295</v>
      </c>
      <c r="D421" s="10" t="s">
        <v>296</v>
      </c>
      <c r="E421" s="10" t="s">
        <v>297</v>
      </c>
      <c r="F421" s="30"/>
      <c r="G421" s="2" t="s">
        <v>0</v>
      </c>
      <c r="H421" s="2" t="s">
        <v>1</v>
      </c>
      <c r="I421" s="10" t="s">
        <v>295</v>
      </c>
      <c r="J421" s="10" t="s">
        <v>296</v>
      </c>
      <c r="K421" s="10" t="s">
        <v>297</v>
      </c>
      <c r="L421" s="30"/>
      <c r="M421" s="30"/>
      <c r="N421" s="30"/>
      <c r="O421" s="30"/>
      <c r="P421" s="30"/>
      <c r="Q421" s="30"/>
      <c r="R421" s="30"/>
      <c r="S421" s="30"/>
      <c r="T421" s="9"/>
      <c r="U421" s="9"/>
      <c r="V421" s="9"/>
      <c r="W421" s="9"/>
      <c r="X421" s="9"/>
      <c r="Y421" s="9"/>
    </row>
    <row r="422" spans="1:25" s="1" customFormat="1" x14ac:dyDescent="0.25">
      <c r="A422" s="3" t="s">
        <v>2</v>
      </c>
      <c r="B422" s="4">
        <v>421</v>
      </c>
      <c r="C422" s="34">
        <v>25</v>
      </c>
      <c r="D422" s="34">
        <v>35</v>
      </c>
      <c r="E422" s="34">
        <v>50</v>
      </c>
      <c r="F422" s="32"/>
      <c r="G422" s="3" t="s">
        <v>2</v>
      </c>
      <c r="H422" s="4">
        <v>114</v>
      </c>
      <c r="I422" s="34">
        <v>20</v>
      </c>
      <c r="J422" s="34">
        <v>25</v>
      </c>
      <c r="K422" s="34">
        <v>35</v>
      </c>
      <c r="L422" s="32"/>
      <c r="M422" s="32"/>
      <c r="N422" s="32"/>
      <c r="O422" s="32"/>
      <c r="P422" s="32"/>
      <c r="Q422" s="32"/>
      <c r="R422" s="32"/>
      <c r="S422" s="32"/>
      <c r="T422" s="8"/>
      <c r="U422" s="8"/>
      <c r="V422" s="8"/>
      <c r="W422" s="8"/>
      <c r="X422" s="8"/>
      <c r="Y422" s="8"/>
    </row>
    <row r="423" spans="1:25" s="1" customFormat="1" x14ac:dyDescent="0.25">
      <c r="A423" s="6" t="s">
        <v>3</v>
      </c>
      <c r="B423" s="4">
        <v>84</v>
      </c>
      <c r="C423" s="34">
        <v>35</v>
      </c>
      <c r="D423" s="34">
        <v>50</v>
      </c>
      <c r="E423" s="34">
        <v>60</v>
      </c>
      <c r="F423" s="32"/>
      <c r="G423" s="6" t="s">
        <v>3</v>
      </c>
      <c r="H423" s="4">
        <v>33</v>
      </c>
      <c r="I423" s="34">
        <v>20</v>
      </c>
      <c r="J423" s="34">
        <v>30</v>
      </c>
      <c r="K423" s="34">
        <v>35</v>
      </c>
      <c r="L423" s="32"/>
      <c r="M423" s="32"/>
      <c r="N423" s="32"/>
      <c r="O423" s="32"/>
      <c r="P423" s="32"/>
      <c r="Q423" s="32"/>
      <c r="R423" s="32"/>
      <c r="S423" s="32"/>
      <c r="T423" s="8"/>
      <c r="U423" s="8"/>
      <c r="V423" s="8"/>
      <c r="W423" s="8"/>
      <c r="X423" s="8"/>
      <c r="Y423" s="8"/>
    </row>
    <row r="424" spans="1:25" s="1" customFormat="1" x14ac:dyDescent="0.25">
      <c r="A424" s="6" t="s">
        <v>4</v>
      </c>
      <c r="B424" s="4">
        <v>78</v>
      </c>
      <c r="C424" s="34">
        <v>35</v>
      </c>
      <c r="D424" s="34">
        <v>50</v>
      </c>
      <c r="E424" s="34">
        <v>51.25</v>
      </c>
      <c r="F424" s="32"/>
      <c r="G424" s="6" t="s">
        <v>4</v>
      </c>
      <c r="H424" s="4">
        <v>27</v>
      </c>
      <c r="I424" s="34">
        <v>20</v>
      </c>
      <c r="J424" s="34">
        <v>25</v>
      </c>
      <c r="K424" s="34">
        <v>30</v>
      </c>
      <c r="L424" s="32"/>
      <c r="M424" s="32"/>
      <c r="N424" s="32"/>
      <c r="O424" s="32"/>
      <c r="P424" s="32"/>
      <c r="Q424" s="32"/>
      <c r="R424" s="32"/>
      <c r="S424" s="32"/>
      <c r="T424" s="8"/>
      <c r="U424" s="8"/>
      <c r="V424" s="8"/>
      <c r="W424" s="8"/>
      <c r="X424" s="8"/>
      <c r="Y424" s="8"/>
    </row>
    <row r="425" spans="1:25" s="1" customFormat="1" x14ac:dyDescent="0.25">
      <c r="A425" s="6" t="s">
        <v>5</v>
      </c>
      <c r="B425" s="4">
        <v>47</v>
      </c>
      <c r="C425" s="34">
        <v>35</v>
      </c>
      <c r="D425" s="34">
        <v>50</v>
      </c>
      <c r="E425" s="34">
        <v>75</v>
      </c>
      <c r="F425" s="32"/>
      <c r="G425" s="6" t="s">
        <v>5</v>
      </c>
      <c r="H425" s="4">
        <v>13</v>
      </c>
      <c r="I425" s="34">
        <v>25</v>
      </c>
      <c r="J425" s="34">
        <v>40</v>
      </c>
      <c r="K425" s="34">
        <v>50</v>
      </c>
      <c r="L425" s="32"/>
      <c r="M425" s="32"/>
      <c r="N425" s="32"/>
      <c r="O425" s="32"/>
      <c r="P425" s="32"/>
      <c r="Q425" s="32"/>
      <c r="R425" s="32"/>
      <c r="S425" s="32"/>
      <c r="T425" s="8"/>
      <c r="U425" s="8"/>
      <c r="V425" s="8"/>
      <c r="W425" s="8"/>
      <c r="X425" s="8"/>
      <c r="Y425" s="8"/>
    </row>
    <row r="426" spans="1:25" s="1" customFormat="1" x14ac:dyDescent="0.25">
      <c r="A426" s="6" t="s">
        <v>6</v>
      </c>
      <c r="B426" s="4">
        <v>19</v>
      </c>
      <c r="C426" s="34">
        <v>30</v>
      </c>
      <c r="D426" s="34">
        <v>50</v>
      </c>
      <c r="E426" s="34">
        <v>60</v>
      </c>
      <c r="F426" s="32"/>
      <c r="G426" s="6" t="s">
        <v>6</v>
      </c>
      <c r="H426" s="4">
        <v>4</v>
      </c>
      <c r="I426" s="34" t="s">
        <v>1136</v>
      </c>
      <c r="J426" s="34" t="s">
        <v>1136</v>
      </c>
      <c r="K426" s="34" t="s">
        <v>1136</v>
      </c>
      <c r="L426" s="32"/>
      <c r="M426" s="32"/>
      <c r="N426" s="32"/>
      <c r="O426" s="32"/>
      <c r="P426" s="32"/>
      <c r="Q426" s="32"/>
      <c r="R426" s="32"/>
      <c r="S426" s="32"/>
      <c r="T426" s="8"/>
      <c r="U426" s="8"/>
      <c r="V426" s="8"/>
      <c r="W426" s="8"/>
      <c r="X426" s="8"/>
      <c r="Y426" s="8"/>
    </row>
    <row r="427" spans="1:25" s="1" customFormat="1" x14ac:dyDescent="0.25">
      <c r="A427" s="6" t="s">
        <v>7</v>
      </c>
      <c r="B427" s="4">
        <v>193</v>
      </c>
      <c r="C427" s="34">
        <v>20</v>
      </c>
      <c r="D427" s="34">
        <v>30</v>
      </c>
      <c r="E427" s="34">
        <v>35</v>
      </c>
      <c r="F427" s="32"/>
      <c r="G427" s="6" t="s">
        <v>7</v>
      </c>
      <c r="H427" s="4">
        <v>37</v>
      </c>
      <c r="I427" s="34">
        <v>15</v>
      </c>
      <c r="J427" s="34">
        <v>25</v>
      </c>
      <c r="K427" s="34">
        <v>35</v>
      </c>
      <c r="L427" s="32"/>
      <c r="M427" s="32"/>
      <c r="N427" s="32"/>
      <c r="O427" s="32"/>
      <c r="P427" s="32"/>
      <c r="Q427" s="32"/>
      <c r="R427" s="32"/>
      <c r="S427" s="32"/>
      <c r="T427" s="8"/>
      <c r="U427" s="8"/>
      <c r="V427" s="8"/>
      <c r="W427" s="8"/>
      <c r="X427" s="8"/>
      <c r="Y427" s="8"/>
    </row>
    <row r="428" spans="1:25" s="1" customFormat="1" x14ac:dyDescent="0.25">
      <c r="A428" s="6" t="s">
        <v>8</v>
      </c>
      <c r="B428" s="4">
        <v>213</v>
      </c>
      <c r="C428" s="34">
        <v>25</v>
      </c>
      <c r="D428" s="34">
        <v>35</v>
      </c>
      <c r="E428" s="34">
        <v>50</v>
      </c>
      <c r="F428" s="32"/>
      <c r="G428" s="6" t="s">
        <v>8</v>
      </c>
      <c r="H428" s="4">
        <v>58</v>
      </c>
      <c r="I428" s="34">
        <v>20</v>
      </c>
      <c r="J428" s="34">
        <v>30</v>
      </c>
      <c r="K428" s="34">
        <v>35</v>
      </c>
      <c r="L428" s="32"/>
      <c r="M428" s="32"/>
      <c r="N428" s="32"/>
      <c r="O428" s="32"/>
      <c r="P428" s="32"/>
      <c r="Q428" s="32"/>
      <c r="R428" s="32"/>
      <c r="S428" s="32"/>
      <c r="T428" s="8"/>
      <c r="U428" s="8"/>
      <c r="V428" s="8"/>
      <c r="W428" s="8"/>
      <c r="X428" s="8"/>
      <c r="Y428" s="8"/>
    </row>
    <row r="429" spans="1:25" s="1" customFormat="1" x14ac:dyDescent="0.25">
      <c r="A429" s="6" t="s">
        <v>9</v>
      </c>
      <c r="B429" s="4">
        <v>160</v>
      </c>
      <c r="C429" s="34">
        <v>25</v>
      </c>
      <c r="D429" s="34">
        <v>40</v>
      </c>
      <c r="E429" s="34">
        <v>50</v>
      </c>
      <c r="F429" s="32"/>
      <c r="G429" s="6" t="s">
        <v>9</v>
      </c>
      <c r="H429" s="4">
        <v>48</v>
      </c>
      <c r="I429" s="34">
        <v>15</v>
      </c>
      <c r="J429" s="34">
        <v>22.5</v>
      </c>
      <c r="K429" s="34">
        <v>35</v>
      </c>
      <c r="L429" s="32"/>
      <c r="M429" s="32"/>
      <c r="N429" s="32"/>
      <c r="O429" s="32"/>
      <c r="P429" s="32"/>
      <c r="Q429" s="32"/>
      <c r="R429" s="32"/>
      <c r="S429" s="32"/>
      <c r="T429" s="8"/>
      <c r="U429" s="8"/>
      <c r="V429" s="8"/>
      <c r="W429" s="8"/>
      <c r="X429" s="8"/>
      <c r="Y429" s="8"/>
    </row>
    <row r="430" spans="1:25" s="1" customFormat="1" x14ac:dyDescent="0.25">
      <c r="A430" s="6" t="s">
        <v>10</v>
      </c>
      <c r="B430" s="4">
        <v>133</v>
      </c>
      <c r="C430" s="34">
        <v>30</v>
      </c>
      <c r="D430" s="34">
        <v>45</v>
      </c>
      <c r="E430" s="34">
        <v>57.5</v>
      </c>
      <c r="F430" s="32"/>
      <c r="G430" s="6" t="s">
        <v>10</v>
      </c>
      <c r="H430" s="4">
        <v>34</v>
      </c>
      <c r="I430" s="34">
        <v>18.75</v>
      </c>
      <c r="J430" s="34">
        <v>30</v>
      </c>
      <c r="K430" s="34">
        <v>40</v>
      </c>
      <c r="L430" s="32"/>
      <c r="M430" s="32"/>
      <c r="N430" s="32"/>
      <c r="O430" s="32"/>
      <c r="P430" s="32"/>
      <c r="Q430" s="32"/>
      <c r="R430" s="32"/>
      <c r="S430" s="32"/>
      <c r="T430" s="8"/>
      <c r="U430" s="8"/>
      <c r="V430" s="8"/>
      <c r="W430" s="8"/>
      <c r="X430" s="8"/>
      <c r="Y430" s="8"/>
    </row>
    <row r="431" spans="1:25" s="1" customFormat="1" x14ac:dyDescent="0.25">
      <c r="A431" s="6" t="s">
        <v>11</v>
      </c>
      <c r="B431" s="4">
        <v>169</v>
      </c>
      <c r="C431" s="34">
        <v>25</v>
      </c>
      <c r="D431" s="34">
        <v>35</v>
      </c>
      <c r="E431" s="34">
        <v>50</v>
      </c>
      <c r="F431" s="32"/>
      <c r="G431" s="6" t="s">
        <v>11</v>
      </c>
      <c r="H431" s="4">
        <v>43</v>
      </c>
      <c r="I431" s="34">
        <v>20</v>
      </c>
      <c r="J431" s="34">
        <v>25</v>
      </c>
      <c r="K431" s="34">
        <v>35</v>
      </c>
      <c r="L431" s="32"/>
      <c r="M431" s="32"/>
      <c r="N431" s="32"/>
      <c r="O431" s="32"/>
      <c r="P431" s="32"/>
      <c r="Q431" s="32"/>
      <c r="R431" s="32"/>
      <c r="S431" s="32"/>
      <c r="T431" s="8"/>
      <c r="U431" s="8"/>
      <c r="V431" s="8"/>
      <c r="W431" s="8"/>
      <c r="X431" s="8"/>
      <c r="Y431" s="8"/>
    </row>
    <row r="432" spans="1:25" s="1" customFormat="1" x14ac:dyDescent="0.25">
      <c r="A432" s="6" t="s">
        <v>12</v>
      </c>
      <c r="B432" s="4">
        <v>35</v>
      </c>
      <c r="C432" s="34">
        <v>20</v>
      </c>
      <c r="D432" s="34">
        <v>30</v>
      </c>
      <c r="E432" s="34">
        <v>50</v>
      </c>
      <c r="F432" s="32"/>
      <c r="G432" s="6" t="s">
        <v>12</v>
      </c>
      <c r="H432" s="4">
        <v>10</v>
      </c>
      <c r="I432" s="34">
        <v>13.75</v>
      </c>
      <c r="J432" s="34">
        <v>20</v>
      </c>
      <c r="K432" s="34">
        <v>31.25</v>
      </c>
      <c r="L432" s="32"/>
      <c r="M432" s="32"/>
      <c r="N432" s="32"/>
      <c r="O432" s="32"/>
      <c r="P432" s="32"/>
      <c r="Q432" s="32"/>
      <c r="R432" s="32"/>
      <c r="S432" s="32"/>
      <c r="T432" s="8"/>
      <c r="U432" s="8"/>
      <c r="V432" s="8"/>
      <c r="W432" s="8"/>
      <c r="X432" s="8"/>
      <c r="Y432" s="8"/>
    </row>
    <row r="433" spans="1:25" s="1" customFormat="1" x14ac:dyDescent="0.25">
      <c r="A433" s="6" t="s">
        <v>13</v>
      </c>
      <c r="B433" s="4">
        <v>60</v>
      </c>
      <c r="C433" s="34">
        <v>25</v>
      </c>
      <c r="D433" s="34">
        <v>30</v>
      </c>
      <c r="E433" s="34">
        <v>50</v>
      </c>
      <c r="F433" s="32"/>
      <c r="G433" s="6" t="s">
        <v>13</v>
      </c>
      <c r="H433" s="4">
        <v>16</v>
      </c>
      <c r="I433" s="34">
        <v>16.25</v>
      </c>
      <c r="J433" s="34">
        <v>25</v>
      </c>
      <c r="K433" s="34">
        <v>35</v>
      </c>
      <c r="L433" s="32"/>
      <c r="M433" s="32"/>
      <c r="N433" s="32"/>
      <c r="O433" s="32"/>
      <c r="P433" s="32"/>
      <c r="Q433" s="32"/>
      <c r="R433" s="32"/>
      <c r="S433" s="32"/>
      <c r="T433" s="8"/>
      <c r="U433" s="8"/>
      <c r="V433" s="8"/>
      <c r="W433" s="8"/>
      <c r="X433" s="8"/>
      <c r="Y433" s="8"/>
    </row>
    <row r="434" spans="1:25" s="1" customFormat="1" x14ac:dyDescent="0.25">
      <c r="B434" s="7"/>
      <c r="C434" s="32"/>
      <c r="D434" s="32"/>
      <c r="E434" s="32"/>
      <c r="F434" s="32"/>
      <c r="G434" s="32"/>
      <c r="H434" s="32"/>
      <c r="I434" s="32"/>
      <c r="J434" s="32"/>
      <c r="K434" s="32"/>
      <c r="L434" s="32"/>
      <c r="M434" s="32"/>
      <c r="N434" s="32"/>
      <c r="O434" s="32"/>
      <c r="P434" s="32"/>
      <c r="Q434" s="32"/>
      <c r="R434" s="32"/>
      <c r="S434" s="32"/>
      <c r="T434" s="8"/>
      <c r="U434" s="8"/>
      <c r="V434" s="8"/>
      <c r="W434" s="8"/>
      <c r="X434" s="8"/>
      <c r="Y434" s="8"/>
    </row>
    <row r="435" spans="1:25" s="1" customFormat="1" x14ac:dyDescent="0.25">
      <c r="C435" s="22"/>
      <c r="D435" s="22"/>
      <c r="E435" s="22"/>
      <c r="F435" s="22"/>
      <c r="I435" s="22"/>
      <c r="J435" s="22"/>
      <c r="K435" s="22"/>
      <c r="L435" s="22"/>
      <c r="M435" s="22"/>
      <c r="N435" s="22"/>
      <c r="O435" s="22"/>
      <c r="P435" s="22"/>
      <c r="Q435" s="22"/>
      <c r="R435" s="22"/>
      <c r="S435" s="22"/>
    </row>
    <row r="436" spans="1:25" s="1" customFormat="1" x14ac:dyDescent="0.25">
      <c r="A436" s="1" t="s">
        <v>310</v>
      </c>
      <c r="C436" s="22"/>
      <c r="D436" s="22"/>
      <c r="E436" s="22"/>
      <c r="F436" s="22"/>
      <c r="G436" s="1" t="s">
        <v>311</v>
      </c>
      <c r="I436" s="22"/>
      <c r="J436" s="22"/>
      <c r="K436" s="22"/>
      <c r="L436" s="22"/>
      <c r="M436" s="22"/>
      <c r="N436" s="22"/>
      <c r="O436" s="22"/>
      <c r="P436" s="22"/>
      <c r="Q436" s="22"/>
      <c r="R436" s="22"/>
      <c r="S436" s="22"/>
    </row>
    <row r="437" spans="1:25" s="1" customFormat="1" x14ac:dyDescent="0.25">
      <c r="C437" s="22"/>
      <c r="D437" s="22"/>
      <c r="E437" s="22"/>
      <c r="F437" s="22"/>
      <c r="I437" s="22"/>
      <c r="J437" s="22"/>
      <c r="K437" s="22"/>
      <c r="L437" s="22"/>
      <c r="M437" s="22"/>
      <c r="N437" s="22"/>
      <c r="O437" s="22"/>
      <c r="P437" s="22"/>
      <c r="Q437" s="22"/>
      <c r="R437" s="22"/>
      <c r="S437" s="22"/>
    </row>
    <row r="438" spans="1:25" s="1" customFormat="1" x14ac:dyDescent="0.25">
      <c r="A438" s="2" t="s">
        <v>0</v>
      </c>
      <c r="B438" s="2" t="s">
        <v>1</v>
      </c>
      <c r="C438" s="10" t="s">
        <v>295</v>
      </c>
      <c r="D438" s="10" t="s">
        <v>296</v>
      </c>
      <c r="E438" s="10" t="s">
        <v>297</v>
      </c>
      <c r="F438" s="30"/>
      <c r="G438" s="2" t="s">
        <v>0</v>
      </c>
      <c r="H438" s="2" t="s">
        <v>1</v>
      </c>
      <c r="I438" s="10" t="s">
        <v>295</v>
      </c>
      <c r="J438" s="10" t="s">
        <v>296</v>
      </c>
      <c r="K438" s="10" t="s">
        <v>297</v>
      </c>
      <c r="L438" s="30"/>
      <c r="M438" s="30"/>
      <c r="N438" s="30"/>
      <c r="O438" s="30"/>
      <c r="P438" s="30"/>
      <c r="Q438" s="30"/>
      <c r="R438" s="30"/>
      <c r="S438" s="30"/>
      <c r="T438" s="9"/>
      <c r="U438" s="9"/>
      <c r="V438" s="9"/>
      <c r="W438" s="9"/>
      <c r="X438" s="9"/>
      <c r="Y438" s="9"/>
    </row>
    <row r="439" spans="1:25" s="1" customFormat="1" x14ac:dyDescent="0.25">
      <c r="A439" s="3" t="s">
        <v>2</v>
      </c>
      <c r="B439" s="4">
        <v>292</v>
      </c>
      <c r="C439" s="33">
        <v>641.86500000000001</v>
      </c>
      <c r="D439" s="33">
        <v>803.75739999999996</v>
      </c>
      <c r="E439" s="33">
        <v>973.61294999999996</v>
      </c>
      <c r="F439" s="32"/>
      <c r="G439" s="3" t="s">
        <v>2</v>
      </c>
      <c r="H439" s="4">
        <v>264</v>
      </c>
      <c r="I439" s="33">
        <v>1958.15</v>
      </c>
      <c r="J439" s="33">
        <v>2415.2649999999999</v>
      </c>
      <c r="K439" s="33">
        <v>2893.2200000000003</v>
      </c>
      <c r="L439" s="32"/>
      <c r="M439" s="32"/>
      <c r="N439" s="32"/>
      <c r="O439" s="32"/>
      <c r="P439" s="32"/>
      <c r="Q439" s="32"/>
      <c r="R439" s="32"/>
      <c r="S439" s="32"/>
      <c r="T439" s="8"/>
      <c r="U439" s="8"/>
      <c r="V439" s="8"/>
      <c r="W439" s="8"/>
      <c r="X439" s="8"/>
      <c r="Y439" s="8"/>
    </row>
    <row r="440" spans="1:25" s="1" customFormat="1" x14ac:dyDescent="0.25">
      <c r="A440" s="6" t="s">
        <v>3</v>
      </c>
      <c r="B440" s="4">
        <v>65</v>
      </c>
      <c r="C440" s="33">
        <v>620.85</v>
      </c>
      <c r="D440" s="33">
        <v>698</v>
      </c>
      <c r="E440" s="33">
        <v>872.27499999999998</v>
      </c>
      <c r="F440" s="32"/>
      <c r="G440" s="6" t="s">
        <v>3</v>
      </c>
      <c r="H440" s="4">
        <v>56</v>
      </c>
      <c r="I440" s="33">
        <v>1787.97</v>
      </c>
      <c r="J440" s="33">
        <v>2117.4549999999999</v>
      </c>
      <c r="K440" s="33">
        <v>2620.0006000000003</v>
      </c>
      <c r="L440" s="32"/>
      <c r="M440" s="32"/>
      <c r="N440" s="32"/>
      <c r="O440" s="32"/>
      <c r="P440" s="32"/>
      <c r="Q440" s="32"/>
      <c r="R440" s="32"/>
      <c r="S440" s="32"/>
      <c r="T440" s="8"/>
      <c r="U440" s="8"/>
      <c r="V440" s="8"/>
      <c r="W440" s="8"/>
      <c r="X440" s="8"/>
      <c r="Y440" s="8"/>
    </row>
    <row r="441" spans="1:25" s="1" customFormat="1" x14ac:dyDescent="0.25">
      <c r="A441" s="6" t="s">
        <v>4</v>
      </c>
      <c r="B441" s="4">
        <v>55</v>
      </c>
      <c r="C441" s="33">
        <v>788.50080000000003</v>
      </c>
      <c r="D441" s="33">
        <v>992</v>
      </c>
      <c r="E441" s="33">
        <v>1149</v>
      </c>
      <c r="F441" s="32"/>
      <c r="G441" s="6" t="s">
        <v>4</v>
      </c>
      <c r="H441" s="4">
        <v>45</v>
      </c>
      <c r="I441" s="33">
        <v>2245.4250000000002</v>
      </c>
      <c r="J441" s="33">
        <v>2695</v>
      </c>
      <c r="K441" s="33">
        <v>3156.3599999999997</v>
      </c>
      <c r="L441" s="32"/>
      <c r="M441" s="32"/>
      <c r="N441" s="32"/>
      <c r="O441" s="32"/>
      <c r="P441" s="32"/>
      <c r="Q441" s="32"/>
      <c r="R441" s="32"/>
      <c r="S441" s="32"/>
      <c r="T441" s="8"/>
      <c r="U441" s="8"/>
      <c r="V441" s="8"/>
      <c r="W441" s="8"/>
      <c r="X441" s="8"/>
      <c r="Y441" s="8"/>
    </row>
    <row r="442" spans="1:25" s="1" customFormat="1" x14ac:dyDescent="0.25">
      <c r="A442" s="6" t="s">
        <v>5</v>
      </c>
      <c r="B442" s="4">
        <v>40</v>
      </c>
      <c r="C442" s="33">
        <v>569.85500000000002</v>
      </c>
      <c r="D442" s="33">
        <v>738.50530000000003</v>
      </c>
      <c r="E442" s="33">
        <v>835.85684999999989</v>
      </c>
      <c r="F442" s="32"/>
      <c r="G442" s="6" t="s">
        <v>5</v>
      </c>
      <c r="H442" s="4">
        <v>38</v>
      </c>
      <c r="I442" s="33">
        <v>1883.3050000000001</v>
      </c>
      <c r="J442" s="33">
        <v>2312.3753999999999</v>
      </c>
      <c r="K442" s="33">
        <v>2716.6221</v>
      </c>
      <c r="L442" s="32"/>
      <c r="M442" s="32"/>
      <c r="N442" s="32"/>
      <c r="O442" s="32"/>
      <c r="P442" s="32"/>
      <c r="Q442" s="32"/>
      <c r="R442" s="32"/>
      <c r="S442" s="32"/>
      <c r="T442" s="8"/>
      <c r="U442" s="8"/>
      <c r="V442" s="8"/>
      <c r="W442" s="8"/>
      <c r="X442" s="8"/>
      <c r="Y442" s="8"/>
    </row>
    <row r="443" spans="1:25" s="1" customFormat="1" x14ac:dyDescent="0.25">
      <c r="A443" s="6" t="s">
        <v>6</v>
      </c>
      <c r="B443" s="4">
        <v>16</v>
      </c>
      <c r="C443" s="33">
        <v>705</v>
      </c>
      <c r="D443" s="33">
        <v>900.27600000000007</v>
      </c>
      <c r="E443" s="33">
        <v>1037.9582</v>
      </c>
      <c r="F443" s="32"/>
      <c r="G443" s="6" t="s">
        <v>6</v>
      </c>
      <c r="H443" s="4">
        <v>16</v>
      </c>
      <c r="I443" s="33">
        <v>2214.5</v>
      </c>
      <c r="J443" s="33">
        <v>2708.1265000000003</v>
      </c>
      <c r="K443" s="33">
        <v>3111</v>
      </c>
      <c r="L443" s="32"/>
      <c r="M443" s="32"/>
      <c r="N443" s="32"/>
      <c r="O443" s="32"/>
      <c r="P443" s="32"/>
      <c r="Q443" s="32"/>
      <c r="R443" s="32"/>
      <c r="S443" s="32"/>
      <c r="T443" s="8"/>
      <c r="U443" s="8"/>
      <c r="V443" s="8"/>
      <c r="W443" s="8"/>
      <c r="X443" s="8"/>
      <c r="Y443" s="8"/>
    </row>
    <row r="444" spans="1:25" s="1" customFormat="1" x14ac:dyDescent="0.25">
      <c r="A444" s="6" t="s">
        <v>7</v>
      </c>
      <c r="B444" s="4">
        <v>117</v>
      </c>
      <c r="C444" s="33">
        <v>642.36</v>
      </c>
      <c r="D444" s="33">
        <v>815.38</v>
      </c>
      <c r="E444" s="33">
        <v>982.91810000000009</v>
      </c>
      <c r="F444" s="32"/>
      <c r="G444" s="6" t="s">
        <v>7</v>
      </c>
      <c r="H444" s="4">
        <v>110</v>
      </c>
      <c r="I444" s="33">
        <v>1944.2950000000001</v>
      </c>
      <c r="J444" s="33">
        <v>2440.79</v>
      </c>
      <c r="K444" s="33">
        <v>3022.6302000000001</v>
      </c>
      <c r="L444" s="32"/>
      <c r="M444" s="32"/>
      <c r="N444" s="32"/>
      <c r="O444" s="32"/>
      <c r="P444" s="32"/>
      <c r="Q444" s="32"/>
      <c r="R444" s="32"/>
      <c r="S444" s="32"/>
      <c r="T444" s="8"/>
      <c r="U444" s="8"/>
      <c r="V444" s="8"/>
      <c r="W444" s="8"/>
      <c r="X444" s="8"/>
      <c r="Y444" s="8"/>
    </row>
    <row r="445" spans="1:25" s="1" customFormat="1" x14ac:dyDescent="0.25">
      <c r="A445" s="6" t="s">
        <v>8</v>
      </c>
      <c r="B445" s="4">
        <v>142</v>
      </c>
      <c r="C445" s="33">
        <v>621.52500000000009</v>
      </c>
      <c r="D445" s="33">
        <v>747.2650000000001</v>
      </c>
      <c r="E445" s="33">
        <v>962.01919999999996</v>
      </c>
      <c r="F445" s="32"/>
      <c r="G445" s="6" t="s">
        <v>8</v>
      </c>
      <c r="H445" s="4">
        <v>131</v>
      </c>
      <c r="I445" s="33">
        <v>1874</v>
      </c>
      <c r="J445" s="33">
        <v>2328</v>
      </c>
      <c r="K445" s="33">
        <v>2855.1432</v>
      </c>
      <c r="L445" s="32"/>
      <c r="M445" s="32"/>
      <c r="N445" s="32"/>
      <c r="O445" s="32"/>
      <c r="P445" s="32"/>
      <c r="Q445" s="32"/>
      <c r="R445" s="32"/>
      <c r="S445" s="32"/>
      <c r="T445" s="8"/>
      <c r="U445" s="8"/>
      <c r="V445" s="8"/>
      <c r="W445" s="8"/>
      <c r="X445" s="8"/>
      <c r="Y445" s="8"/>
    </row>
    <row r="446" spans="1:25" s="1" customFormat="1" x14ac:dyDescent="0.25">
      <c r="A446" s="6" t="s">
        <v>9</v>
      </c>
      <c r="B446" s="4">
        <v>120</v>
      </c>
      <c r="C446" s="33">
        <v>679.46749999999997</v>
      </c>
      <c r="D446" s="33">
        <v>817.55500000000006</v>
      </c>
      <c r="E446" s="33">
        <v>1014.8</v>
      </c>
      <c r="F446" s="32"/>
      <c r="G446" s="6" t="s">
        <v>9</v>
      </c>
      <c r="H446" s="4">
        <v>106</v>
      </c>
      <c r="I446" s="33">
        <v>2003.5</v>
      </c>
      <c r="J446" s="33">
        <v>2440.48</v>
      </c>
      <c r="K446" s="33">
        <v>2852.9</v>
      </c>
      <c r="L446" s="32"/>
      <c r="M446" s="32"/>
      <c r="N446" s="32"/>
      <c r="O446" s="32"/>
      <c r="P446" s="32"/>
      <c r="Q446" s="32"/>
      <c r="R446" s="32"/>
      <c r="S446" s="32"/>
      <c r="T446" s="8"/>
      <c r="U446" s="8"/>
      <c r="V446" s="8"/>
      <c r="W446" s="8"/>
      <c r="X446" s="8"/>
      <c r="Y446" s="8"/>
    </row>
    <row r="447" spans="1:25" s="1" customFormat="1" x14ac:dyDescent="0.25">
      <c r="A447" s="6" t="s">
        <v>10</v>
      </c>
      <c r="B447" s="4">
        <v>62</v>
      </c>
      <c r="C447" s="33">
        <v>625.46</v>
      </c>
      <c r="D447" s="33">
        <v>829.25289999999995</v>
      </c>
      <c r="E447" s="33">
        <v>944.91</v>
      </c>
      <c r="F447" s="32"/>
      <c r="G447" s="6" t="s">
        <v>10</v>
      </c>
      <c r="H447" s="4">
        <v>58</v>
      </c>
      <c r="I447" s="33">
        <v>2122.9349999999999</v>
      </c>
      <c r="J447" s="33">
        <v>2468.9195</v>
      </c>
      <c r="K447" s="33">
        <v>2860.6449000000002</v>
      </c>
      <c r="L447" s="32"/>
      <c r="M447" s="32"/>
      <c r="N447" s="32"/>
      <c r="O447" s="32"/>
      <c r="P447" s="32"/>
      <c r="Q447" s="32"/>
      <c r="R447" s="32"/>
      <c r="S447" s="32"/>
      <c r="T447" s="8"/>
      <c r="U447" s="8"/>
      <c r="V447" s="8"/>
      <c r="W447" s="8"/>
      <c r="X447" s="8"/>
      <c r="Y447" s="8"/>
    </row>
    <row r="448" spans="1:25" s="1" customFormat="1" x14ac:dyDescent="0.25">
      <c r="A448" s="6" t="s">
        <v>11</v>
      </c>
      <c r="B448" s="4">
        <v>133</v>
      </c>
      <c r="C448" s="33">
        <v>637.98500000000001</v>
      </c>
      <c r="D448" s="33">
        <v>766.04</v>
      </c>
      <c r="E448" s="33">
        <v>985.0752</v>
      </c>
      <c r="F448" s="32"/>
      <c r="G448" s="6" t="s">
        <v>11</v>
      </c>
      <c r="H448" s="4">
        <v>117</v>
      </c>
      <c r="I448" s="33">
        <v>1878.88</v>
      </c>
      <c r="J448" s="33">
        <v>2342.19</v>
      </c>
      <c r="K448" s="33">
        <v>2997.0581000000002</v>
      </c>
      <c r="L448" s="32"/>
      <c r="M448" s="32"/>
      <c r="N448" s="32"/>
      <c r="O448" s="32"/>
      <c r="P448" s="32"/>
      <c r="Q448" s="32"/>
      <c r="R448" s="32"/>
      <c r="S448" s="32"/>
      <c r="T448" s="8"/>
      <c r="U448" s="8"/>
      <c r="V448" s="8"/>
      <c r="W448" s="8"/>
      <c r="X448" s="8"/>
      <c r="Y448" s="8"/>
    </row>
    <row r="449" spans="1:25" s="1" customFormat="1" x14ac:dyDescent="0.25">
      <c r="A449" s="6" t="s">
        <v>12</v>
      </c>
      <c r="B449" s="4">
        <v>28</v>
      </c>
      <c r="C449" s="33">
        <v>739.0104</v>
      </c>
      <c r="D449" s="33">
        <v>854.34879999999998</v>
      </c>
      <c r="E449" s="33">
        <v>1028.06465</v>
      </c>
      <c r="F449" s="32"/>
      <c r="G449" s="6" t="s">
        <v>12</v>
      </c>
      <c r="H449" s="4">
        <v>24</v>
      </c>
      <c r="I449" s="33">
        <v>2218.1799999999998</v>
      </c>
      <c r="J449" s="33">
        <v>2560.1099999999997</v>
      </c>
      <c r="K449" s="33">
        <v>3067.40805</v>
      </c>
      <c r="L449" s="32"/>
      <c r="M449" s="32"/>
      <c r="N449" s="32"/>
      <c r="O449" s="32"/>
      <c r="P449" s="32"/>
      <c r="Q449" s="32"/>
      <c r="R449" s="32"/>
      <c r="S449" s="32"/>
      <c r="T449" s="8"/>
      <c r="U449" s="8"/>
      <c r="V449" s="8"/>
      <c r="W449" s="8"/>
      <c r="X449" s="8"/>
      <c r="Y449" s="8"/>
    </row>
    <row r="450" spans="1:25" s="1" customFormat="1" x14ac:dyDescent="0.25">
      <c r="A450" s="6" t="s">
        <v>13</v>
      </c>
      <c r="B450" s="4">
        <v>50</v>
      </c>
      <c r="C450" s="33">
        <v>648.0625</v>
      </c>
      <c r="D450" s="33">
        <v>788.8854</v>
      </c>
      <c r="E450" s="33">
        <v>995.10179999999991</v>
      </c>
      <c r="F450" s="32"/>
      <c r="G450" s="6" t="s">
        <v>13</v>
      </c>
      <c r="H450" s="4">
        <v>48</v>
      </c>
      <c r="I450" s="33">
        <v>1947.615</v>
      </c>
      <c r="J450" s="33">
        <v>2354.5511999999999</v>
      </c>
      <c r="K450" s="33">
        <v>3072.9917999999998</v>
      </c>
      <c r="L450" s="32"/>
      <c r="M450" s="32"/>
      <c r="N450" s="32"/>
      <c r="O450" s="32"/>
      <c r="P450" s="32"/>
      <c r="Q450" s="32"/>
      <c r="R450" s="32"/>
      <c r="S450" s="32"/>
      <c r="T450" s="8"/>
      <c r="U450" s="8"/>
      <c r="V450" s="8"/>
      <c r="W450" s="8"/>
      <c r="X450" s="8"/>
      <c r="Y450" s="8"/>
    </row>
    <row r="451" spans="1:25" s="1" customFormat="1" x14ac:dyDescent="0.25">
      <c r="B451" s="7"/>
      <c r="C451" s="32"/>
      <c r="D451" s="32"/>
      <c r="E451" s="32"/>
      <c r="F451" s="32"/>
      <c r="G451" s="32"/>
      <c r="H451" s="32"/>
      <c r="I451" s="32"/>
      <c r="J451" s="32"/>
      <c r="K451" s="32"/>
      <c r="L451" s="32"/>
      <c r="M451" s="32"/>
      <c r="N451" s="32"/>
      <c r="O451" s="32"/>
      <c r="P451" s="32"/>
      <c r="Q451" s="32"/>
      <c r="R451" s="32"/>
      <c r="S451" s="32"/>
      <c r="T451" s="8"/>
      <c r="U451" s="8"/>
      <c r="V451" s="8"/>
      <c r="W451" s="8"/>
      <c r="X451" s="8"/>
      <c r="Y451" s="8"/>
    </row>
    <row r="452" spans="1:25" s="1" customFormat="1" x14ac:dyDescent="0.25">
      <c r="C452" s="22"/>
      <c r="D452" s="22"/>
      <c r="E452" s="22"/>
      <c r="F452" s="22"/>
      <c r="G452" s="22"/>
      <c r="H452" s="22"/>
      <c r="I452" s="22"/>
      <c r="J452" s="22"/>
      <c r="K452" s="22"/>
      <c r="L452" s="22"/>
      <c r="M452" s="22"/>
      <c r="N452" s="22"/>
      <c r="O452" s="22"/>
      <c r="P452" s="22"/>
      <c r="Q452" s="22"/>
      <c r="R452" s="22"/>
      <c r="S452" s="22"/>
    </row>
    <row r="453" spans="1:25" s="1" customFormat="1" x14ac:dyDescent="0.25">
      <c r="A453" s="1" t="s">
        <v>312</v>
      </c>
      <c r="C453" s="22"/>
      <c r="D453" s="22"/>
      <c r="E453" s="22"/>
      <c r="F453" s="22"/>
      <c r="G453" s="22"/>
      <c r="H453" s="22"/>
      <c r="I453" s="22"/>
      <c r="J453" s="22"/>
      <c r="K453" s="22"/>
      <c r="L453" s="22"/>
      <c r="M453" s="22"/>
      <c r="N453" s="22"/>
      <c r="O453" s="22"/>
      <c r="P453" s="22"/>
      <c r="Q453" s="22"/>
      <c r="R453" s="22"/>
      <c r="S453" s="22"/>
    </row>
    <row r="454" spans="1:25" s="1" customFormat="1" x14ac:dyDescent="0.25">
      <c r="C454" s="22"/>
      <c r="D454" s="22"/>
      <c r="E454" s="22"/>
      <c r="F454" s="22"/>
      <c r="G454" s="22"/>
      <c r="H454" s="22"/>
      <c r="I454" s="22"/>
      <c r="J454" s="22"/>
      <c r="K454" s="22"/>
      <c r="L454" s="22"/>
      <c r="M454" s="22"/>
      <c r="N454" s="22"/>
      <c r="O454" s="22"/>
      <c r="P454" s="22"/>
      <c r="Q454" s="22"/>
      <c r="R454" s="22"/>
      <c r="S454" s="22"/>
    </row>
    <row r="455" spans="1:25" s="1" customFormat="1" x14ac:dyDescent="0.25">
      <c r="A455" s="2" t="s">
        <v>0</v>
      </c>
      <c r="B455" s="2" t="s">
        <v>1</v>
      </c>
      <c r="C455" s="10" t="s">
        <v>192</v>
      </c>
      <c r="D455" s="10" t="s">
        <v>193</v>
      </c>
      <c r="E455" s="30"/>
      <c r="F455" s="30"/>
      <c r="G455" s="30"/>
      <c r="H455" s="30"/>
      <c r="I455" s="30"/>
      <c r="J455" s="30"/>
      <c r="K455" s="30"/>
      <c r="L455" s="30"/>
      <c r="M455" s="30"/>
      <c r="N455" s="30"/>
      <c r="O455" s="30"/>
      <c r="P455" s="30"/>
      <c r="Q455" s="30"/>
      <c r="R455" s="30"/>
      <c r="S455" s="30"/>
      <c r="T455" s="9"/>
      <c r="U455" s="9"/>
      <c r="V455" s="9"/>
      <c r="W455" s="9"/>
      <c r="X455" s="9"/>
      <c r="Y455" s="9"/>
    </row>
    <row r="456" spans="1:25" s="1" customFormat="1" x14ac:dyDescent="0.25">
      <c r="A456" s="3" t="s">
        <v>2</v>
      </c>
      <c r="B456" s="4">
        <v>1848</v>
      </c>
      <c r="C456" s="31">
        <v>0.86904761904761907</v>
      </c>
      <c r="D456" s="31">
        <v>0.13095238095238096</v>
      </c>
      <c r="E456" s="32"/>
      <c r="F456" s="32"/>
      <c r="G456" s="32"/>
      <c r="H456" s="32"/>
      <c r="I456" s="32"/>
      <c r="J456" s="32"/>
      <c r="K456" s="32"/>
      <c r="L456" s="32"/>
      <c r="M456" s="32"/>
      <c r="N456" s="32"/>
      <c r="O456" s="32"/>
      <c r="P456" s="32"/>
      <c r="Q456" s="32"/>
      <c r="R456" s="32"/>
      <c r="S456" s="32"/>
      <c r="T456" s="8"/>
      <c r="U456" s="8"/>
      <c r="V456" s="8"/>
      <c r="W456" s="8"/>
      <c r="X456" s="8"/>
      <c r="Y456" s="8"/>
    </row>
    <row r="457" spans="1:25" s="1" customFormat="1" x14ac:dyDescent="0.25">
      <c r="A457" s="6" t="s">
        <v>3</v>
      </c>
      <c r="B457" s="4">
        <v>600</v>
      </c>
      <c r="C457" s="31">
        <v>0.90833333333333333</v>
      </c>
      <c r="D457" s="31">
        <v>9.166666666666666E-2</v>
      </c>
      <c r="E457" s="32"/>
      <c r="F457" s="32"/>
      <c r="G457" s="32"/>
      <c r="H457" s="32"/>
      <c r="I457" s="32"/>
      <c r="J457" s="32"/>
      <c r="K457" s="32"/>
      <c r="L457" s="32"/>
      <c r="M457" s="32"/>
      <c r="N457" s="32"/>
      <c r="O457" s="32"/>
      <c r="P457" s="32"/>
      <c r="Q457" s="32"/>
      <c r="R457" s="32"/>
      <c r="S457" s="32"/>
      <c r="T457" s="8"/>
      <c r="U457" s="8"/>
      <c r="V457" s="8"/>
      <c r="W457" s="8"/>
      <c r="X457" s="8"/>
      <c r="Y457" s="8"/>
    </row>
    <row r="458" spans="1:25" s="1" customFormat="1" x14ac:dyDescent="0.25">
      <c r="A458" s="6" t="s">
        <v>4</v>
      </c>
      <c r="B458" s="4">
        <v>293</v>
      </c>
      <c r="C458" s="31">
        <v>0.9078498293515358</v>
      </c>
      <c r="D458" s="31">
        <v>9.2150170648464161E-2</v>
      </c>
      <c r="E458" s="32"/>
      <c r="F458" s="32"/>
      <c r="G458" s="32"/>
      <c r="H458" s="32"/>
      <c r="I458" s="32"/>
      <c r="J458" s="32"/>
      <c r="K458" s="32"/>
      <c r="L458" s="32"/>
      <c r="M458" s="32"/>
      <c r="N458" s="32"/>
      <c r="O458" s="32"/>
      <c r="P458" s="32"/>
      <c r="Q458" s="32"/>
      <c r="R458" s="32"/>
      <c r="S458" s="32"/>
      <c r="T458" s="8"/>
      <c r="U458" s="8"/>
      <c r="V458" s="8"/>
      <c r="W458" s="8"/>
      <c r="X458" s="8"/>
      <c r="Y458" s="8"/>
    </row>
    <row r="459" spans="1:25" s="1" customFormat="1" x14ac:dyDescent="0.25">
      <c r="A459" s="6" t="s">
        <v>5</v>
      </c>
      <c r="B459" s="4">
        <v>381</v>
      </c>
      <c r="C459" s="31">
        <v>0.88188976377952755</v>
      </c>
      <c r="D459" s="31">
        <v>0.11811023622047244</v>
      </c>
      <c r="E459" s="32"/>
      <c r="F459" s="32"/>
      <c r="G459" s="32"/>
      <c r="H459" s="32"/>
      <c r="I459" s="32"/>
      <c r="J459" s="32"/>
      <c r="K459" s="32"/>
      <c r="L459" s="32"/>
      <c r="M459" s="32"/>
      <c r="N459" s="32"/>
      <c r="O459" s="32"/>
      <c r="P459" s="32"/>
      <c r="Q459" s="32"/>
      <c r="R459" s="32"/>
      <c r="S459" s="32"/>
      <c r="T459" s="8"/>
      <c r="U459" s="8"/>
      <c r="V459" s="8"/>
      <c r="W459" s="8"/>
      <c r="X459" s="8"/>
      <c r="Y459" s="8"/>
    </row>
    <row r="460" spans="1:25" s="1" customFormat="1" x14ac:dyDescent="0.25">
      <c r="A460" s="6" t="s">
        <v>6</v>
      </c>
      <c r="B460" s="4">
        <v>226</v>
      </c>
      <c r="C460" s="31">
        <v>0.84513274336283184</v>
      </c>
      <c r="D460" s="31">
        <v>0.15486725663716813</v>
      </c>
      <c r="E460" s="32"/>
      <c r="F460" s="32"/>
      <c r="G460" s="32"/>
      <c r="H460" s="32"/>
      <c r="I460" s="32"/>
      <c r="J460" s="32"/>
      <c r="K460" s="32"/>
      <c r="L460" s="32"/>
      <c r="M460" s="32"/>
      <c r="N460" s="32"/>
      <c r="O460" s="32"/>
      <c r="P460" s="32"/>
      <c r="Q460" s="32"/>
      <c r="R460" s="32"/>
      <c r="S460" s="32"/>
      <c r="T460" s="8"/>
      <c r="U460" s="8"/>
      <c r="V460" s="8"/>
      <c r="W460" s="8"/>
      <c r="X460" s="8"/>
      <c r="Y460" s="8"/>
    </row>
    <row r="461" spans="1:25" s="1" customFormat="1" x14ac:dyDescent="0.25">
      <c r="A461" s="6" t="s">
        <v>7</v>
      </c>
      <c r="B461" s="4">
        <v>348</v>
      </c>
      <c r="C461" s="31">
        <v>0.77011494252873558</v>
      </c>
      <c r="D461" s="31">
        <v>0.22988505747126436</v>
      </c>
      <c r="E461" s="32"/>
      <c r="F461" s="32"/>
      <c r="G461" s="32"/>
      <c r="H461" s="32"/>
      <c r="I461" s="32"/>
      <c r="J461" s="32"/>
      <c r="K461" s="32"/>
      <c r="L461" s="32"/>
      <c r="M461" s="32"/>
      <c r="N461" s="32"/>
      <c r="O461" s="32"/>
      <c r="P461" s="32"/>
      <c r="Q461" s="32"/>
      <c r="R461" s="32"/>
      <c r="S461" s="32"/>
      <c r="T461" s="8"/>
      <c r="U461" s="8"/>
      <c r="V461" s="8"/>
      <c r="W461" s="8"/>
      <c r="X461" s="8"/>
      <c r="Y461" s="8"/>
    </row>
    <row r="462" spans="1:25" s="1" customFormat="1" x14ac:dyDescent="0.25">
      <c r="A462" s="6" t="s">
        <v>8</v>
      </c>
      <c r="B462" s="4">
        <v>996</v>
      </c>
      <c r="C462" s="31">
        <v>0.89056224899598391</v>
      </c>
      <c r="D462" s="31">
        <v>0.10943775100401607</v>
      </c>
      <c r="E462" s="32"/>
      <c r="F462" s="32"/>
      <c r="G462" s="32"/>
      <c r="H462" s="32"/>
      <c r="I462" s="32"/>
      <c r="J462" s="32"/>
      <c r="K462" s="32"/>
      <c r="L462" s="32"/>
      <c r="M462" s="32"/>
      <c r="N462" s="32"/>
      <c r="O462" s="32"/>
      <c r="P462" s="32"/>
      <c r="Q462" s="32"/>
      <c r="R462" s="32"/>
      <c r="S462" s="32"/>
      <c r="T462" s="8"/>
      <c r="U462" s="8"/>
      <c r="V462" s="8"/>
      <c r="W462" s="8"/>
      <c r="X462" s="8"/>
      <c r="Y462" s="8"/>
    </row>
    <row r="463" spans="1:25" s="1" customFormat="1" x14ac:dyDescent="0.25">
      <c r="A463" s="6" t="s">
        <v>9</v>
      </c>
      <c r="B463" s="4">
        <v>727</v>
      </c>
      <c r="C463" s="31">
        <v>0.84456671251719395</v>
      </c>
      <c r="D463" s="31">
        <v>0.15543328748280605</v>
      </c>
      <c r="E463" s="32"/>
      <c r="F463" s="32"/>
      <c r="G463" s="32"/>
      <c r="H463" s="32"/>
      <c r="I463" s="32"/>
      <c r="J463" s="32"/>
      <c r="K463" s="32"/>
      <c r="L463" s="32"/>
      <c r="M463" s="32"/>
      <c r="N463" s="32"/>
      <c r="O463" s="32"/>
      <c r="P463" s="32"/>
      <c r="Q463" s="32"/>
      <c r="R463" s="32"/>
      <c r="S463" s="32"/>
      <c r="T463" s="8"/>
      <c r="U463" s="8"/>
      <c r="V463" s="8"/>
      <c r="W463" s="8"/>
      <c r="X463" s="8"/>
      <c r="Y463" s="8"/>
    </row>
    <row r="464" spans="1:25" s="1" customFormat="1" x14ac:dyDescent="0.25">
      <c r="A464" s="6" t="s">
        <v>10</v>
      </c>
      <c r="B464" s="4">
        <v>444</v>
      </c>
      <c r="C464" s="31">
        <v>0.77927927927927931</v>
      </c>
      <c r="D464" s="31">
        <v>0.22072072072072071</v>
      </c>
      <c r="E464" s="32"/>
      <c r="F464" s="32"/>
      <c r="G464" s="32"/>
      <c r="H464" s="32"/>
      <c r="I464" s="32"/>
      <c r="J464" s="32"/>
      <c r="K464" s="32"/>
      <c r="L464" s="32"/>
      <c r="M464" s="32"/>
      <c r="N464" s="32"/>
      <c r="O464" s="32"/>
      <c r="P464" s="32"/>
      <c r="Q464" s="32"/>
      <c r="R464" s="32"/>
      <c r="S464" s="32"/>
      <c r="T464" s="8"/>
      <c r="U464" s="8"/>
      <c r="V464" s="8"/>
      <c r="W464" s="8"/>
      <c r="X464" s="8"/>
      <c r="Y464" s="8"/>
    </row>
    <row r="465" spans="1:25" s="1" customFormat="1" x14ac:dyDescent="0.25">
      <c r="A465" s="6" t="s">
        <v>11</v>
      </c>
      <c r="B465" s="4">
        <v>702</v>
      </c>
      <c r="C465" s="31">
        <v>0.87179487179487181</v>
      </c>
      <c r="D465" s="31">
        <v>0.12820512820512819</v>
      </c>
      <c r="E465" s="32"/>
      <c r="F465" s="32"/>
      <c r="G465" s="32"/>
      <c r="H465" s="32"/>
      <c r="I465" s="32"/>
      <c r="J465" s="32"/>
      <c r="K465" s="32"/>
      <c r="L465" s="32"/>
      <c r="M465" s="32"/>
      <c r="N465" s="32"/>
      <c r="O465" s="32"/>
      <c r="P465" s="32"/>
      <c r="Q465" s="32"/>
      <c r="R465" s="32"/>
      <c r="S465" s="32"/>
      <c r="T465" s="8"/>
      <c r="U465" s="8"/>
      <c r="V465" s="8"/>
      <c r="W465" s="8"/>
      <c r="X465" s="8"/>
      <c r="Y465" s="8"/>
    </row>
    <row r="466" spans="1:25" s="1" customFormat="1" x14ac:dyDescent="0.25">
      <c r="A466" s="6" t="s">
        <v>12</v>
      </c>
      <c r="B466" s="4">
        <v>235</v>
      </c>
      <c r="C466" s="31">
        <v>0.89787234042553188</v>
      </c>
      <c r="D466" s="31">
        <v>0.10212765957446808</v>
      </c>
      <c r="E466" s="32"/>
      <c r="F466" s="32"/>
      <c r="G466" s="32"/>
      <c r="H466" s="32"/>
      <c r="I466" s="32"/>
      <c r="J466" s="32"/>
      <c r="K466" s="32"/>
      <c r="L466" s="32"/>
      <c r="M466" s="32"/>
      <c r="N466" s="32"/>
      <c r="O466" s="32"/>
      <c r="P466" s="32"/>
      <c r="Q466" s="32"/>
      <c r="R466" s="32"/>
      <c r="S466" s="32"/>
      <c r="T466" s="8"/>
      <c r="U466" s="8"/>
      <c r="V466" s="8"/>
      <c r="W466" s="8"/>
      <c r="X466" s="8"/>
      <c r="Y466" s="8"/>
    </row>
    <row r="467" spans="1:25" s="1" customFormat="1" x14ac:dyDescent="0.25">
      <c r="A467" s="6" t="s">
        <v>13</v>
      </c>
      <c r="B467" s="4">
        <v>361</v>
      </c>
      <c r="C467" s="31">
        <v>0.95290858725761773</v>
      </c>
      <c r="D467" s="31">
        <v>4.7091412742382273E-2</v>
      </c>
      <c r="E467" s="32"/>
      <c r="F467" s="32"/>
      <c r="G467" s="32"/>
      <c r="H467" s="32"/>
      <c r="I467" s="32"/>
      <c r="J467" s="32"/>
      <c r="K467" s="32"/>
      <c r="L467" s="32"/>
      <c r="M467" s="32"/>
      <c r="N467" s="32"/>
      <c r="O467" s="32"/>
      <c r="P467" s="32"/>
      <c r="Q467" s="32"/>
      <c r="R467" s="32"/>
      <c r="S467" s="32"/>
      <c r="T467" s="8"/>
      <c r="U467" s="8"/>
      <c r="V467" s="8"/>
      <c r="W467" s="8"/>
      <c r="X467" s="8"/>
      <c r="Y467" s="8"/>
    </row>
    <row r="468" spans="1:25" s="1" customFormat="1" x14ac:dyDescent="0.25">
      <c r="B468" s="7"/>
      <c r="C468" s="32"/>
      <c r="D468" s="32"/>
      <c r="E468" s="32"/>
      <c r="F468" s="32"/>
      <c r="G468" s="32"/>
      <c r="H468" s="32"/>
      <c r="I468" s="32"/>
      <c r="J468" s="32"/>
      <c r="K468" s="32"/>
      <c r="L468" s="32"/>
      <c r="M468" s="32"/>
      <c r="N468" s="32"/>
      <c r="O468" s="32"/>
      <c r="P468" s="32"/>
      <c r="Q468" s="32"/>
      <c r="R468" s="32"/>
      <c r="S468" s="32"/>
      <c r="T468" s="8"/>
      <c r="U468" s="8"/>
      <c r="V468" s="8"/>
      <c r="W468" s="8"/>
      <c r="X468" s="8"/>
      <c r="Y468" s="8"/>
    </row>
    <row r="469" spans="1:25" s="1" customFormat="1" x14ac:dyDescent="0.25">
      <c r="C469" s="22"/>
      <c r="D469" s="22"/>
      <c r="E469" s="22"/>
      <c r="F469" s="22"/>
      <c r="G469" s="22"/>
      <c r="H469" s="22"/>
      <c r="I469" s="22"/>
      <c r="J469" s="22"/>
      <c r="K469" s="22"/>
      <c r="L469" s="22"/>
      <c r="M469" s="22"/>
      <c r="N469" s="22"/>
      <c r="O469" s="22"/>
      <c r="P469" s="22"/>
      <c r="Q469" s="22"/>
      <c r="R469" s="22"/>
      <c r="S469" s="22"/>
    </row>
    <row r="470" spans="1:25" s="1" customFormat="1" x14ac:dyDescent="0.25">
      <c r="A470" s="1" t="s">
        <v>313</v>
      </c>
      <c r="C470" s="22"/>
      <c r="D470" s="22"/>
      <c r="E470" s="22"/>
      <c r="F470" s="22"/>
      <c r="G470" s="22"/>
      <c r="H470" s="22"/>
      <c r="I470" s="22"/>
      <c r="J470" s="22"/>
      <c r="K470" s="22"/>
      <c r="L470" s="22"/>
      <c r="M470" s="22"/>
      <c r="N470" s="22"/>
      <c r="O470" s="22"/>
      <c r="P470" s="22"/>
      <c r="Q470" s="22"/>
      <c r="R470" s="22"/>
      <c r="S470" s="22"/>
    </row>
    <row r="471" spans="1:25" s="1" customFormat="1" x14ac:dyDescent="0.25">
      <c r="C471" s="22"/>
      <c r="D471" s="22"/>
      <c r="E471" s="22"/>
      <c r="F471" s="22"/>
      <c r="G471" s="22"/>
      <c r="H471" s="22"/>
      <c r="I471" s="22"/>
      <c r="J471" s="22"/>
      <c r="K471" s="22"/>
      <c r="L471" s="22"/>
      <c r="M471" s="22"/>
      <c r="N471" s="22"/>
      <c r="O471" s="22"/>
      <c r="P471" s="22"/>
      <c r="Q471" s="22"/>
      <c r="R471" s="22"/>
      <c r="S471" s="22"/>
    </row>
    <row r="472" spans="1:25" s="1" customFormat="1" x14ac:dyDescent="0.25">
      <c r="A472" s="2" t="s">
        <v>0</v>
      </c>
      <c r="B472" s="2" t="s">
        <v>1</v>
      </c>
      <c r="C472" s="10" t="s">
        <v>295</v>
      </c>
      <c r="D472" s="10" t="s">
        <v>296</v>
      </c>
      <c r="E472" s="10" t="s">
        <v>297</v>
      </c>
      <c r="F472" s="30"/>
      <c r="G472" s="30"/>
      <c r="H472" s="30"/>
      <c r="I472" s="30"/>
      <c r="J472" s="30"/>
      <c r="K472" s="30"/>
      <c r="L472" s="30"/>
      <c r="M472" s="30"/>
      <c r="N472" s="30"/>
      <c r="O472" s="30"/>
      <c r="P472" s="30"/>
      <c r="Q472" s="30"/>
      <c r="R472" s="30"/>
      <c r="S472" s="30"/>
      <c r="T472" s="9"/>
      <c r="U472" s="9"/>
      <c r="V472" s="9"/>
      <c r="W472" s="9"/>
      <c r="X472" s="9"/>
      <c r="Y472" s="9"/>
    </row>
    <row r="473" spans="1:25" s="1" customFormat="1" x14ac:dyDescent="0.25">
      <c r="A473" s="3" t="s">
        <v>2</v>
      </c>
      <c r="B473" s="4">
        <v>1392</v>
      </c>
      <c r="C473" s="31">
        <v>0.13</v>
      </c>
      <c r="D473" s="31">
        <v>0.2</v>
      </c>
      <c r="E473" s="31">
        <v>0.26</v>
      </c>
      <c r="F473" s="32"/>
      <c r="G473" s="32"/>
      <c r="H473" s="32"/>
      <c r="I473" s="32"/>
      <c r="J473" s="32"/>
      <c r="K473" s="32"/>
      <c r="L473" s="32"/>
      <c r="M473" s="32"/>
      <c r="N473" s="32"/>
      <c r="O473" s="32"/>
      <c r="P473" s="32"/>
      <c r="Q473" s="32"/>
      <c r="R473" s="32"/>
      <c r="S473" s="32"/>
      <c r="T473" s="8"/>
      <c r="U473" s="8"/>
      <c r="V473" s="8"/>
      <c r="W473" s="8"/>
      <c r="X473" s="8"/>
      <c r="Y473" s="8"/>
    </row>
    <row r="474" spans="1:25" s="1" customFormat="1" x14ac:dyDescent="0.25">
      <c r="A474" s="6" t="s">
        <v>3</v>
      </c>
      <c r="B474" s="4">
        <v>466</v>
      </c>
      <c r="C474" s="31">
        <v>0.15</v>
      </c>
      <c r="D474" s="31">
        <v>0.2</v>
      </c>
      <c r="E474" s="31">
        <v>0.27</v>
      </c>
      <c r="F474" s="32"/>
      <c r="G474" s="32"/>
      <c r="H474" s="32"/>
      <c r="I474" s="32"/>
      <c r="J474" s="32"/>
      <c r="K474" s="32"/>
      <c r="L474" s="32"/>
      <c r="M474" s="32"/>
      <c r="N474" s="32"/>
      <c r="O474" s="32"/>
      <c r="P474" s="32"/>
      <c r="Q474" s="32"/>
      <c r="R474" s="32"/>
      <c r="S474" s="32"/>
      <c r="T474" s="8"/>
      <c r="U474" s="8"/>
      <c r="V474" s="8"/>
      <c r="W474" s="8"/>
      <c r="X474" s="8"/>
      <c r="Y474" s="8"/>
    </row>
    <row r="475" spans="1:25" s="1" customFormat="1" x14ac:dyDescent="0.25">
      <c r="A475" s="6" t="s">
        <v>4</v>
      </c>
      <c r="B475" s="4">
        <v>214</v>
      </c>
      <c r="C475" s="31">
        <v>0.15</v>
      </c>
      <c r="D475" s="31">
        <v>0.2</v>
      </c>
      <c r="E475" s="31">
        <v>0.29249999999999998</v>
      </c>
      <c r="F475" s="32"/>
      <c r="G475" s="32"/>
      <c r="H475" s="32"/>
      <c r="I475" s="32"/>
      <c r="J475" s="32"/>
      <c r="K475" s="32"/>
      <c r="L475" s="32"/>
      <c r="M475" s="32"/>
      <c r="N475" s="32"/>
      <c r="O475" s="32"/>
      <c r="P475" s="32"/>
      <c r="Q475" s="32"/>
      <c r="R475" s="32"/>
      <c r="S475" s="32"/>
      <c r="T475" s="8"/>
      <c r="U475" s="8"/>
      <c r="V475" s="8"/>
      <c r="W475" s="8"/>
      <c r="X475" s="8"/>
      <c r="Y475" s="8"/>
    </row>
    <row r="476" spans="1:25" s="1" customFormat="1" x14ac:dyDescent="0.25">
      <c r="A476" s="6" t="s">
        <v>5</v>
      </c>
      <c r="B476" s="4">
        <v>317</v>
      </c>
      <c r="C476" s="31">
        <v>0.13</v>
      </c>
      <c r="D476" s="31">
        <v>0.2</v>
      </c>
      <c r="E476" s="31">
        <v>0.2545</v>
      </c>
      <c r="F476" s="32"/>
      <c r="G476" s="32"/>
      <c r="H476" s="32"/>
      <c r="I476" s="32"/>
      <c r="J476" s="32"/>
      <c r="K476" s="32"/>
      <c r="L476" s="32"/>
      <c r="M476" s="32"/>
      <c r="N476" s="32"/>
      <c r="O476" s="32"/>
      <c r="P476" s="32"/>
      <c r="Q476" s="32"/>
      <c r="R476" s="32"/>
      <c r="S476" s="32"/>
      <c r="T476" s="8"/>
      <c r="U476" s="8"/>
      <c r="V476" s="8"/>
      <c r="W476" s="8"/>
      <c r="X476" s="8"/>
      <c r="Y476" s="8"/>
    </row>
    <row r="477" spans="1:25" s="1" customFormat="1" x14ac:dyDescent="0.25">
      <c r="A477" s="6" t="s">
        <v>6</v>
      </c>
      <c r="B477" s="4">
        <v>166</v>
      </c>
      <c r="C477" s="31">
        <v>0.11</v>
      </c>
      <c r="D477" s="31">
        <v>0.2</v>
      </c>
      <c r="E477" s="31">
        <v>0.25</v>
      </c>
      <c r="F477" s="32"/>
      <c r="G477" s="32"/>
      <c r="H477" s="32"/>
      <c r="I477" s="32"/>
      <c r="J477" s="32"/>
      <c r="K477" s="32"/>
      <c r="L477" s="32"/>
      <c r="M477" s="32"/>
      <c r="N477" s="32"/>
      <c r="O477" s="32"/>
      <c r="P477" s="32"/>
      <c r="Q477" s="32"/>
      <c r="R477" s="32"/>
      <c r="S477" s="32"/>
      <c r="T477" s="8"/>
      <c r="U477" s="8"/>
      <c r="V477" s="8"/>
      <c r="W477" s="8"/>
      <c r="X477" s="8"/>
      <c r="Y477" s="8"/>
    </row>
    <row r="478" spans="1:25" s="1" customFormat="1" x14ac:dyDescent="0.25">
      <c r="A478" s="6" t="s">
        <v>7</v>
      </c>
      <c r="B478" s="4">
        <v>229</v>
      </c>
      <c r="C478" s="31">
        <v>0.1</v>
      </c>
      <c r="D478" s="31">
        <v>0.16</v>
      </c>
      <c r="E478" s="31">
        <v>0.25</v>
      </c>
      <c r="F478" s="32"/>
      <c r="G478" s="32"/>
      <c r="H478" s="32"/>
      <c r="I478" s="32"/>
      <c r="J478" s="32"/>
      <c r="K478" s="32"/>
      <c r="L478" s="32"/>
      <c r="M478" s="32"/>
      <c r="N478" s="32"/>
      <c r="O478" s="32"/>
      <c r="P478" s="32"/>
      <c r="Q478" s="32"/>
      <c r="R478" s="32"/>
      <c r="S478" s="32"/>
      <c r="T478" s="8"/>
      <c r="U478" s="8"/>
      <c r="V478" s="8"/>
      <c r="W478" s="8"/>
      <c r="X478" s="8"/>
      <c r="Y478" s="8"/>
    </row>
    <row r="479" spans="1:25" s="1" customFormat="1" x14ac:dyDescent="0.25">
      <c r="A479" s="6" t="s">
        <v>8</v>
      </c>
      <c r="B479" s="4">
        <v>766</v>
      </c>
      <c r="C479" s="31">
        <v>0.15</v>
      </c>
      <c r="D479" s="31">
        <v>0.2</v>
      </c>
      <c r="E479" s="31">
        <v>0.3</v>
      </c>
      <c r="F479" s="32"/>
      <c r="G479" s="32"/>
      <c r="H479" s="32"/>
      <c r="I479" s="32"/>
      <c r="J479" s="32"/>
      <c r="K479" s="32"/>
      <c r="L479" s="32"/>
      <c r="M479" s="32"/>
      <c r="N479" s="32"/>
      <c r="O479" s="32"/>
      <c r="P479" s="32"/>
      <c r="Q479" s="32"/>
      <c r="R479" s="32"/>
      <c r="S479" s="32"/>
      <c r="T479" s="8"/>
      <c r="U479" s="8"/>
      <c r="V479" s="8"/>
      <c r="W479" s="8"/>
      <c r="X479" s="8"/>
      <c r="Y479" s="8"/>
    </row>
    <row r="480" spans="1:25" s="1" customFormat="1" x14ac:dyDescent="0.25">
      <c r="A480" s="6" t="s">
        <v>9</v>
      </c>
      <c r="B480" s="4">
        <v>520</v>
      </c>
      <c r="C480" s="31">
        <v>0.1</v>
      </c>
      <c r="D480" s="31">
        <v>0.17</v>
      </c>
      <c r="E480" s="31">
        <v>0.22</v>
      </c>
      <c r="F480" s="32"/>
      <c r="G480" s="32"/>
      <c r="H480" s="32"/>
      <c r="I480" s="32"/>
      <c r="J480" s="32"/>
      <c r="K480" s="32"/>
      <c r="L480" s="32"/>
      <c r="M480" s="32"/>
      <c r="N480" s="32"/>
      <c r="O480" s="32"/>
      <c r="P480" s="32"/>
      <c r="Q480" s="32"/>
      <c r="R480" s="32"/>
      <c r="S480" s="32"/>
      <c r="T480" s="8"/>
      <c r="U480" s="8"/>
      <c r="V480" s="8"/>
      <c r="W480" s="8"/>
      <c r="X480" s="8"/>
      <c r="Y480" s="8"/>
    </row>
    <row r="481" spans="1:25" s="1" customFormat="1" x14ac:dyDescent="0.25">
      <c r="A481" s="6" t="s">
        <v>10</v>
      </c>
      <c r="B481" s="4">
        <v>330</v>
      </c>
      <c r="C481" s="31">
        <v>0.12</v>
      </c>
      <c r="D481" s="31">
        <v>0.2</v>
      </c>
      <c r="E481" s="31">
        <v>0.3</v>
      </c>
      <c r="F481" s="32"/>
      <c r="G481" s="32"/>
      <c r="H481" s="32"/>
      <c r="I481" s="32"/>
      <c r="J481" s="32"/>
      <c r="K481" s="32"/>
      <c r="L481" s="32"/>
      <c r="M481" s="32"/>
      <c r="N481" s="32"/>
      <c r="O481" s="32"/>
      <c r="P481" s="32"/>
      <c r="Q481" s="32"/>
      <c r="R481" s="32"/>
      <c r="S481" s="32"/>
      <c r="T481" s="8"/>
      <c r="U481" s="8"/>
      <c r="V481" s="8"/>
      <c r="W481" s="8"/>
      <c r="X481" s="8"/>
      <c r="Y481" s="8"/>
    </row>
    <row r="482" spans="1:25" s="1" customFormat="1" x14ac:dyDescent="0.25">
      <c r="A482" s="6" t="s">
        <v>11</v>
      </c>
      <c r="B482" s="4">
        <v>544</v>
      </c>
      <c r="C482" s="31">
        <v>0.125</v>
      </c>
      <c r="D482" s="31">
        <v>0.19</v>
      </c>
      <c r="E482" s="31">
        <v>0.26</v>
      </c>
      <c r="F482" s="32"/>
      <c r="G482" s="32"/>
      <c r="H482" s="32"/>
      <c r="I482" s="32"/>
      <c r="J482" s="32"/>
      <c r="K482" s="32"/>
      <c r="L482" s="32"/>
      <c r="M482" s="32"/>
      <c r="N482" s="32"/>
      <c r="O482" s="32"/>
      <c r="P482" s="32"/>
      <c r="Q482" s="32"/>
      <c r="R482" s="32"/>
      <c r="S482" s="32"/>
      <c r="T482" s="8"/>
      <c r="U482" s="8"/>
      <c r="V482" s="8"/>
      <c r="W482" s="8"/>
      <c r="X482" s="8"/>
      <c r="Y482" s="8"/>
    </row>
    <row r="483" spans="1:25" s="1" customFormat="1" x14ac:dyDescent="0.25">
      <c r="A483" s="6" t="s">
        <v>12</v>
      </c>
      <c r="B483" s="4">
        <v>173</v>
      </c>
      <c r="C483" s="31">
        <v>0.10905000000000001</v>
      </c>
      <c r="D483" s="31">
        <v>0.19</v>
      </c>
      <c r="E483" s="31">
        <v>0.25</v>
      </c>
      <c r="F483" s="32"/>
      <c r="G483" s="32"/>
      <c r="H483" s="32"/>
      <c r="I483" s="32"/>
      <c r="J483" s="32"/>
      <c r="K483" s="32"/>
      <c r="L483" s="32"/>
      <c r="M483" s="32"/>
      <c r="N483" s="32"/>
      <c r="O483" s="32"/>
      <c r="P483" s="32"/>
      <c r="Q483" s="32"/>
      <c r="R483" s="32"/>
      <c r="S483" s="32"/>
      <c r="T483" s="8"/>
      <c r="U483" s="8"/>
      <c r="V483" s="8"/>
      <c r="W483" s="8"/>
      <c r="X483" s="8"/>
      <c r="Y483" s="8"/>
    </row>
    <row r="484" spans="1:25" s="1" customFormat="1" x14ac:dyDescent="0.25">
      <c r="A484" s="6" t="s">
        <v>13</v>
      </c>
      <c r="B484" s="4">
        <v>292</v>
      </c>
      <c r="C484" s="31">
        <v>0.15</v>
      </c>
      <c r="D484" s="31">
        <v>0.2</v>
      </c>
      <c r="E484" s="31">
        <v>0.25</v>
      </c>
      <c r="F484" s="32"/>
      <c r="G484" s="32"/>
      <c r="H484" s="32"/>
      <c r="I484" s="32"/>
      <c r="J484" s="32"/>
      <c r="K484" s="32"/>
      <c r="L484" s="32"/>
      <c r="M484" s="32"/>
      <c r="N484" s="32"/>
      <c r="O484" s="32"/>
      <c r="P484" s="32"/>
      <c r="Q484" s="32"/>
      <c r="R484" s="32"/>
      <c r="S484" s="32"/>
      <c r="T484" s="8"/>
      <c r="U484" s="8"/>
      <c r="V484" s="8"/>
      <c r="W484" s="8"/>
      <c r="X484" s="8"/>
      <c r="Y484" s="8"/>
    </row>
    <row r="485" spans="1:25" s="1" customFormat="1" x14ac:dyDescent="0.25">
      <c r="B485" s="7"/>
      <c r="C485" s="32"/>
      <c r="D485" s="32"/>
      <c r="E485" s="32"/>
      <c r="F485" s="32"/>
      <c r="G485" s="32"/>
      <c r="H485" s="32"/>
      <c r="I485" s="32"/>
      <c r="J485" s="32"/>
      <c r="K485" s="32"/>
      <c r="L485" s="32"/>
      <c r="M485" s="32"/>
      <c r="N485" s="32"/>
      <c r="O485" s="32"/>
      <c r="P485" s="32"/>
      <c r="Q485" s="32"/>
      <c r="R485" s="32"/>
      <c r="S485" s="32"/>
      <c r="T485" s="8"/>
      <c r="U485" s="8"/>
      <c r="V485" s="8"/>
      <c r="W485" s="8"/>
      <c r="X485" s="8"/>
      <c r="Y485" s="8"/>
    </row>
    <row r="486" spans="1:25" s="1" customFormat="1" x14ac:dyDescent="0.25">
      <c r="C486" s="22"/>
      <c r="D486" s="22"/>
      <c r="E486" s="22"/>
      <c r="F486" s="22"/>
      <c r="G486" s="22"/>
      <c r="H486" s="22"/>
      <c r="I486" s="22"/>
      <c r="J486" s="22"/>
      <c r="K486" s="22"/>
      <c r="L486" s="22"/>
      <c r="M486" s="22"/>
      <c r="N486" s="22"/>
      <c r="O486" s="22"/>
      <c r="P486" s="22"/>
      <c r="Q486" s="22"/>
      <c r="R486" s="22"/>
      <c r="S486" s="22"/>
    </row>
    <row r="487" spans="1:25" s="1" customFormat="1" x14ac:dyDescent="0.25">
      <c r="A487" s="1" t="s">
        <v>314</v>
      </c>
      <c r="C487" s="22"/>
      <c r="D487" s="22"/>
      <c r="E487" s="22"/>
      <c r="F487" s="22"/>
      <c r="G487" s="22"/>
      <c r="H487" s="22"/>
      <c r="I487" s="22"/>
      <c r="J487" s="22"/>
      <c r="K487" s="22"/>
      <c r="L487" s="22"/>
      <c r="M487" s="22"/>
      <c r="N487" s="22"/>
      <c r="O487" s="22"/>
      <c r="P487" s="22"/>
      <c r="Q487" s="22"/>
      <c r="R487" s="22"/>
      <c r="S487" s="22"/>
    </row>
    <row r="488" spans="1:25" s="1" customFormat="1" x14ac:dyDescent="0.25">
      <c r="C488" s="22"/>
      <c r="D488" s="22"/>
      <c r="E488" s="22"/>
      <c r="F488" s="22"/>
      <c r="G488" s="22"/>
      <c r="H488" s="22"/>
      <c r="I488" s="22"/>
      <c r="J488" s="22"/>
      <c r="K488" s="22"/>
      <c r="L488" s="22"/>
      <c r="M488" s="22"/>
      <c r="N488" s="22"/>
      <c r="O488" s="22"/>
      <c r="P488" s="22"/>
      <c r="Q488" s="22"/>
      <c r="R488" s="22"/>
      <c r="S488" s="22"/>
    </row>
    <row r="489" spans="1:25" s="1" customFormat="1" x14ac:dyDescent="0.25">
      <c r="A489" s="2" t="s">
        <v>0</v>
      </c>
      <c r="B489" s="2" t="s">
        <v>1</v>
      </c>
      <c r="C489" s="10" t="s">
        <v>192</v>
      </c>
      <c r="D489" s="10" t="s">
        <v>193</v>
      </c>
      <c r="E489" s="30"/>
      <c r="F489" s="30"/>
      <c r="G489" s="30"/>
      <c r="H489" s="30"/>
      <c r="I489" s="30"/>
      <c r="J489" s="30"/>
      <c r="K489" s="30"/>
      <c r="L489" s="30"/>
      <c r="M489" s="30"/>
      <c r="N489" s="30"/>
      <c r="O489" s="30"/>
      <c r="P489" s="30"/>
      <c r="Q489" s="30"/>
      <c r="R489" s="30"/>
      <c r="S489" s="30"/>
      <c r="T489" s="9"/>
      <c r="U489" s="9"/>
      <c r="V489" s="9"/>
      <c r="W489" s="9"/>
      <c r="X489" s="9"/>
      <c r="Y489" s="9"/>
    </row>
    <row r="490" spans="1:25" s="1" customFormat="1" x14ac:dyDescent="0.25">
      <c r="A490" s="3" t="s">
        <v>2</v>
      </c>
      <c r="B490" s="4">
        <v>1841</v>
      </c>
      <c r="C490" s="31">
        <v>0.95491580662683329</v>
      </c>
      <c r="D490" s="31">
        <v>4.5084193373166756E-2</v>
      </c>
      <c r="E490" s="32"/>
      <c r="F490" s="32"/>
      <c r="G490" s="32"/>
      <c r="H490" s="32"/>
      <c r="I490" s="32"/>
      <c r="J490" s="32"/>
      <c r="K490" s="32"/>
      <c r="L490" s="32"/>
      <c r="M490" s="32"/>
      <c r="N490" s="32"/>
      <c r="O490" s="32"/>
      <c r="P490" s="32"/>
      <c r="Q490" s="32"/>
      <c r="R490" s="32"/>
      <c r="S490" s="32"/>
      <c r="T490" s="8"/>
      <c r="U490" s="8"/>
      <c r="V490" s="8"/>
      <c r="W490" s="8"/>
      <c r="X490" s="8"/>
      <c r="Y490" s="8"/>
    </row>
    <row r="491" spans="1:25" s="1" customFormat="1" x14ac:dyDescent="0.25">
      <c r="A491" s="6" t="s">
        <v>3</v>
      </c>
      <c r="B491" s="4">
        <v>599</v>
      </c>
      <c r="C491" s="31">
        <v>0.95492487479131882</v>
      </c>
      <c r="D491" s="31">
        <v>4.5075125208681135E-2</v>
      </c>
      <c r="E491" s="32"/>
      <c r="F491" s="32"/>
      <c r="G491" s="32"/>
      <c r="H491" s="32"/>
      <c r="I491" s="32"/>
      <c r="J491" s="32"/>
      <c r="K491" s="32"/>
      <c r="L491" s="32"/>
      <c r="M491" s="32"/>
      <c r="N491" s="32"/>
      <c r="O491" s="32"/>
      <c r="P491" s="32"/>
      <c r="Q491" s="32"/>
      <c r="R491" s="32"/>
      <c r="S491" s="32"/>
      <c r="T491" s="8"/>
      <c r="U491" s="8"/>
      <c r="V491" s="8"/>
      <c r="W491" s="8"/>
      <c r="X491" s="8"/>
      <c r="Y491" s="8"/>
    </row>
    <row r="492" spans="1:25" s="1" customFormat="1" x14ac:dyDescent="0.25">
      <c r="A492" s="6" t="s">
        <v>4</v>
      </c>
      <c r="B492" s="4">
        <v>291</v>
      </c>
      <c r="C492" s="31">
        <v>0.94501718213058417</v>
      </c>
      <c r="D492" s="31">
        <v>5.4982817869415807E-2</v>
      </c>
      <c r="E492" s="32"/>
      <c r="F492" s="32"/>
      <c r="G492" s="32"/>
      <c r="H492" s="32"/>
      <c r="I492" s="32"/>
      <c r="J492" s="32"/>
      <c r="K492" s="32"/>
      <c r="L492" s="32"/>
      <c r="M492" s="32"/>
      <c r="N492" s="32"/>
      <c r="O492" s="32"/>
      <c r="P492" s="32"/>
      <c r="Q492" s="32"/>
      <c r="R492" s="32"/>
      <c r="S492" s="32"/>
      <c r="T492" s="8"/>
      <c r="U492" s="8"/>
      <c r="V492" s="8"/>
      <c r="W492" s="8"/>
      <c r="X492" s="8"/>
      <c r="Y492" s="8"/>
    </row>
    <row r="493" spans="1:25" s="1" customFormat="1" x14ac:dyDescent="0.25">
      <c r="A493" s="6" t="s">
        <v>5</v>
      </c>
      <c r="B493" s="4">
        <v>380</v>
      </c>
      <c r="C493" s="31">
        <v>0.97368421052631582</v>
      </c>
      <c r="D493" s="31">
        <v>2.6315789473684209E-2</v>
      </c>
      <c r="E493" s="32"/>
      <c r="F493" s="32"/>
      <c r="G493" s="32"/>
      <c r="H493" s="32"/>
      <c r="I493" s="32"/>
      <c r="J493" s="32"/>
      <c r="K493" s="32"/>
      <c r="L493" s="32"/>
      <c r="M493" s="32"/>
      <c r="N493" s="32"/>
      <c r="O493" s="32"/>
      <c r="P493" s="32"/>
      <c r="Q493" s="32"/>
      <c r="R493" s="32"/>
      <c r="S493" s="32"/>
      <c r="T493" s="8"/>
      <c r="U493" s="8"/>
      <c r="V493" s="8"/>
      <c r="W493" s="8"/>
      <c r="X493" s="8"/>
      <c r="Y493" s="8"/>
    </row>
    <row r="494" spans="1:25" s="1" customFormat="1" x14ac:dyDescent="0.25">
      <c r="A494" s="6" t="s">
        <v>6</v>
      </c>
      <c r="B494" s="4">
        <v>225</v>
      </c>
      <c r="C494" s="31">
        <v>0.97333333333333338</v>
      </c>
      <c r="D494" s="31">
        <v>2.6666666666666668E-2</v>
      </c>
      <c r="E494" s="32"/>
      <c r="F494" s="32"/>
      <c r="G494" s="32"/>
      <c r="H494" s="32"/>
      <c r="I494" s="32"/>
      <c r="J494" s="32"/>
      <c r="K494" s="32"/>
      <c r="L494" s="32"/>
      <c r="M494" s="32"/>
      <c r="N494" s="32"/>
      <c r="O494" s="32"/>
      <c r="P494" s="32"/>
      <c r="Q494" s="32"/>
      <c r="R494" s="32"/>
      <c r="S494" s="32"/>
      <c r="T494" s="8"/>
      <c r="U494" s="8"/>
      <c r="V494" s="8"/>
      <c r="W494" s="8"/>
      <c r="X494" s="8"/>
      <c r="Y494" s="8"/>
    </row>
    <row r="495" spans="1:25" s="1" customFormat="1" x14ac:dyDescent="0.25">
      <c r="A495" s="6" t="s">
        <v>7</v>
      </c>
      <c r="B495" s="4">
        <v>346</v>
      </c>
      <c r="C495" s="31">
        <v>0.93063583815028905</v>
      </c>
      <c r="D495" s="31">
        <v>6.9364161849710976E-2</v>
      </c>
      <c r="E495" s="32"/>
      <c r="F495" s="32"/>
      <c r="G495" s="32"/>
      <c r="H495" s="32"/>
      <c r="I495" s="32"/>
      <c r="J495" s="32"/>
      <c r="K495" s="32"/>
      <c r="L495" s="32"/>
      <c r="M495" s="32"/>
      <c r="N495" s="32"/>
      <c r="O495" s="32"/>
      <c r="P495" s="32"/>
      <c r="Q495" s="32"/>
      <c r="R495" s="32"/>
      <c r="S495" s="32"/>
      <c r="T495" s="8"/>
      <c r="U495" s="8"/>
      <c r="V495" s="8"/>
      <c r="W495" s="8"/>
      <c r="X495" s="8"/>
      <c r="Y495" s="8"/>
    </row>
    <row r="496" spans="1:25" s="1" customFormat="1" x14ac:dyDescent="0.25">
      <c r="A496" s="6" t="s">
        <v>8</v>
      </c>
      <c r="B496" s="4">
        <v>993</v>
      </c>
      <c r="C496" s="31">
        <v>0.95065458207452169</v>
      </c>
      <c r="D496" s="31">
        <v>4.9345417925478349E-2</v>
      </c>
      <c r="E496" s="32"/>
      <c r="F496" s="32"/>
      <c r="G496" s="32"/>
      <c r="H496" s="32"/>
      <c r="I496" s="32"/>
      <c r="J496" s="32"/>
      <c r="K496" s="32"/>
      <c r="L496" s="32"/>
      <c r="M496" s="32"/>
      <c r="N496" s="32"/>
      <c r="O496" s="32"/>
      <c r="P496" s="32"/>
      <c r="Q496" s="32"/>
      <c r="R496" s="32"/>
      <c r="S496" s="32"/>
      <c r="T496" s="8"/>
      <c r="U496" s="8"/>
      <c r="V496" s="8"/>
      <c r="W496" s="8"/>
      <c r="X496" s="8"/>
      <c r="Y496" s="8"/>
    </row>
    <row r="497" spans="1:25" s="1" customFormat="1" x14ac:dyDescent="0.25">
      <c r="A497" s="6" t="s">
        <v>9</v>
      </c>
      <c r="B497" s="4">
        <v>723</v>
      </c>
      <c r="C497" s="31">
        <v>0.96265560165975106</v>
      </c>
      <c r="D497" s="31">
        <v>3.7344398340248962E-2</v>
      </c>
      <c r="E497" s="32"/>
      <c r="F497" s="32"/>
      <c r="G497" s="32"/>
      <c r="H497" s="32"/>
      <c r="I497" s="32"/>
      <c r="J497" s="32"/>
      <c r="K497" s="32"/>
      <c r="L497" s="32"/>
      <c r="M497" s="32"/>
      <c r="N497" s="32"/>
      <c r="O497" s="32"/>
      <c r="P497" s="32"/>
      <c r="Q497" s="32"/>
      <c r="R497" s="32"/>
      <c r="S497" s="32"/>
      <c r="T497" s="8"/>
      <c r="U497" s="8"/>
      <c r="V497" s="8"/>
      <c r="W497" s="8"/>
      <c r="X497" s="8"/>
      <c r="Y497" s="8"/>
    </row>
    <row r="498" spans="1:25" s="1" customFormat="1" x14ac:dyDescent="0.25">
      <c r="A498" s="6" t="s">
        <v>10</v>
      </c>
      <c r="B498" s="4">
        <v>442</v>
      </c>
      <c r="C498" s="31">
        <v>0.92533936651583715</v>
      </c>
      <c r="D498" s="31">
        <v>7.4660633484162894E-2</v>
      </c>
      <c r="E498" s="32"/>
      <c r="F498" s="32"/>
      <c r="G498" s="32"/>
      <c r="H498" s="32"/>
      <c r="I498" s="32"/>
      <c r="J498" s="32"/>
      <c r="K498" s="32"/>
      <c r="L498" s="32"/>
      <c r="M498" s="32"/>
      <c r="N498" s="32"/>
      <c r="O498" s="32"/>
      <c r="P498" s="32"/>
      <c r="Q498" s="32"/>
      <c r="R498" s="32"/>
      <c r="S498" s="32"/>
      <c r="T498" s="8"/>
      <c r="U498" s="8"/>
      <c r="V498" s="8"/>
      <c r="W498" s="8"/>
      <c r="X498" s="8"/>
      <c r="Y498" s="8"/>
    </row>
    <row r="499" spans="1:25" s="1" customFormat="1" x14ac:dyDescent="0.25">
      <c r="A499" s="6" t="s">
        <v>11</v>
      </c>
      <c r="B499" s="4">
        <v>698</v>
      </c>
      <c r="C499" s="31">
        <v>0.95558739255014324</v>
      </c>
      <c r="D499" s="31">
        <v>4.4412607449856735E-2</v>
      </c>
      <c r="E499" s="32"/>
      <c r="F499" s="32"/>
      <c r="G499" s="32"/>
      <c r="H499" s="32"/>
      <c r="I499" s="32"/>
      <c r="J499" s="32"/>
      <c r="K499" s="32"/>
      <c r="L499" s="32"/>
      <c r="M499" s="32"/>
      <c r="N499" s="32"/>
      <c r="O499" s="32"/>
      <c r="P499" s="32"/>
      <c r="Q499" s="32"/>
      <c r="R499" s="32"/>
      <c r="S499" s="32"/>
      <c r="T499" s="8"/>
      <c r="U499" s="8"/>
      <c r="V499" s="8"/>
      <c r="W499" s="8"/>
      <c r="X499" s="8"/>
      <c r="Y499" s="8"/>
    </row>
    <row r="500" spans="1:25" s="1" customFormat="1" x14ac:dyDescent="0.25">
      <c r="A500" s="6" t="s">
        <v>12</v>
      </c>
      <c r="B500" s="4">
        <v>235</v>
      </c>
      <c r="C500" s="31">
        <v>0.97872340425531912</v>
      </c>
      <c r="D500" s="31">
        <v>2.1276595744680851E-2</v>
      </c>
      <c r="E500" s="32"/>
      <c r="F500" s="32"/>
      <c r="G500" s="32"/>
      <c r="H500" s="32"/>
      <c r="I500" s="32"/>
      <c r="J500" s="32"/>
      <c r="K500" s="32"/>
      <c r="L500" s="32"/>
      <c r="M500" s="32"/>
      <c r="N500" s="32"/>
      <c r="O500" s="32"/>
      <c r="P500" s="32"/>
      <c r="Q500" s="32"/>
      <c r="R500" s="32"/>
      <c r="S500" s="32"/>
      <c r="T500" s="8"/>
      <c r="U500" s="8"/>
      <c r="V500" s="8"/>
      <c r="W500" s="8"/>
      <c r="X500" s="8"/>
      <c r="Y500" s="8"/>
    </row>
    <row r="501" spans="1:25" s="1" customFormat="1" x14ac:dyDescent="0.25">
      <c r="A501" s="6" t="s">
        <v>13</v>
      </c>
      <c r="B501" s="4">
        <v>361</v>
      </c>
      <c r="C501" s="31">
        <v>0.97783933518005539</v>
      </c>
      <c r="D501" s="31">
        <v>2.2160664819944598E-2</v>
      </c>
      <c r="E501" s="32"/>
      <c r="F501" s="32"/>
      <c r="G501" s="32"/>
      <c r="H501" s="32"/>
      <c r="I501" s="32"/>
      <c r="J501" s="32"/>
      <c r="K501" s="32"/>
      <c r="L501" s="32"/>
      <c r="M501" s="32"/>
      <c r="N501" s="32"/>
      <c r="O501" s="32"/>
      <c r="P501" s="32"/>
      <c r="Q501" s="32"/>
      <c r="R501" s="32"/>
      <c r="S501" s="32"/>
      <c r="T501" s="8"/>
      <c r="U501" s="8"/>
      <c r="V501" s="8"/>
      <c r="W501" s="8"/>
      <c r="X501" s="8"/>
      <c r="Y501" s="8"/>
    </row>
    <row r="502" spans="1:25" s="1" customFormat="1" x14ac:dyDescent="0.25">
      <c r="B502" s="7"/>
      <c r="C502" s="32"/>
      <c r="D502" s="32"/>
      <c r="E502" s="32"/>
      <c r="F502" s="32"/>
      <c r="G502" s="32"/>
      <c r="H502" s="32"/>
      <c r="I502" s="32"/>
      <c r="J502" s="32"/>
      <c r="K502" s="32"/>
      <c r="L502" s="32"/>
      <c r="M502" s="32"/>
      <c r="N502" s="32"/>
      <c r="O502" s="32"/>
      <c r="P502" s="32"/>
      <c r="Q502" s="32"/>
      <c r="R502" s="32"/>
      <c r="S502" s="32"/>
      <c r="T502" s="8"/>
      <c r="U502" s="8"/>
      <c r="V502" s="8"/>
      <c r="W502" s="8"/>
      <c r="X502" s="8"/>
      <c r="Y502" s="8"/>
    </row>
    <row r="503" spans="1:25" s="1" customFormat="1" x14ac:dyDescent="0.25">
      <c r="C503" s="22"/>
      <c r="D503" s="22"/>
      <c r="E503" s="22"/>
      <c r="F503" s="22"/>
      <c r="G503" s="22"/>
      <c r="H503" s="22"/>
      <c r="I503" s="22"/>
      <c r="J503" s="22"/>
      <c r="K503" s="22"/>
      <c r="L503" s="22"/>
      <c r="M503" s="22"/>
      <c r="N503" s="22"/>
      <c r="O503" s="22"/>
      <c r="P503" s="22"/>
      <c r="Q503" s="22"/>
      <c r="R503" s="22"/>
      <c r="S503" s="22"/>
    </row>
    <row r="504" spans="1:25" s="1" customFormat="1" x14ac:dyDescent="0.25">
      <c r="A504" s="1" t="s">
        <v>315</v>
      </c>
      <c r="C504" s="22"/>
      <c r="D504" s="22"/>
      <c r="E504" s="22"/>
      <c r="F504" s="22"/>
      <c r="G504" s="22"/>
      <c r="H504" s="22"/>
      <c r="I504" s="22"/>
      <c r="J504" s="22"/>
      <c r="K504" s="22"/>
      <c r="L504" s="22"/>
      <c r="M504" s="22"/>
      <c r="N504" s="22"/>
      <c r="O504" s="22"/>
      <c r="P504" s="22"/>
      <c r="Q504" s="22"/>
      <c r="R504" s="22"/>
      <c r="S504" s="22"/>
    </row>
    <row r="505" spans="1:25" s="1" customFormat="1" x14ac:dyDescent="0.25">
      <c r="C505" s="22"/>
      <c r="D505" s="22"/>
      <c r="E505" s="22"/>
      <c r="F505" s="22"/>
      <c r="G505" s="22"/>
      <c r="H505" s="22"/>
      <c r="I505" s="22"/>
      <c r="J505" s="22"/>
      <c r="K505" s="22"/>
      <c r="L505" s="22"/>
      <c r="M505" s="22"/>
      <c r="N505" s="22"/>
      <c r="O505" s="22"/>
      <c r="P505" s="22"/>
      <c r="Q505" s="22"/>
      <c r="R505" s="22"/>
      <c r="S505" s="22"/>
    </row>
    <row r="506" spans="1:25" s="1" customFormat="1" x14ac:dyDescent="0.25">
      <c r="A506" s="2" t="s">
        <v>0</v>
      </c>
      <c r="B506" s="2" t="s">
        <v>1</v>
      </c>
      <c r="C506" s="10" t="s">
        <v>295</v>
      </c>
      <c r="D506" s="10" t="s">
        <v>296</v>
      </c>
      <c r="E506" s="10" t="s">
        <v>297</v>
      </c>
      <c r="F506" s="30"/>
      <c r="G506" s="30"/>
      <c r="H506" s="30"/>
      <c r="I506" s="30"/>
      <c r="J506" s="30"/>
      <c r="K506" s="30"/>
      <c r="L506" s="30"/>
      <c r="M506" s="30"/>
      <c r="N506" s="30"/>
      <c r="O506" s="30"/>
      <c r="P506" s="30"/>
      <c r="Q506" s="30"/>
      <c r="R506" s="30"/>
      <c r="S506" s="30"/>
      <c r="T506" s="9"/>
      <c r="U506" s="9"/>
      <c r="V506" s="9"/>
      <c r="W506" s="9"/>
      <c r="X506" s="9"/>
      <c r="Y506" s="9"/>
    </row>
    <row r="507" spans="1:25" s="1" customFormat="1" x14ac:dyDescent="0.25">
      <c r="A507" s="3" t="s">
        <v>2</v>
      </c>
      <c r="B507" s="4">
        <v>1506</v>
      </c>
      <c r="C507" s="31">
        <v>0.2</v>
      </c>
      <c r="D507" s="31">
        <v>0.27350000000000002</v>
      </c>
      <c r="E507" s="31">
        <v>0.45</v>
      </c>
      <c r="F507" s="32"/>
      <c r="G507" s="32"/>
      <c r="H507" s="32"/>
      <c r="I507" s="32"/>
      <c r="J507" s="32"/>
      <c r="K507" s="32"/>
      <c r="L507" s="32"/>
      <c r="M507" s="32"/>
      <c r="N507" s="32"/>
      <c r="O507" s="32"/>
      <c r="P507" s="32"/>
      <c r="Q507" s="32"/>
      <c r="R507" s="32"/>
      <c r="S507" s="32"/>
      <c r="T507" s="8"/>
      <c r="U507" s="8"/>
      <c r="V507" s="8"/>
      <c r="W507" s="8"/>
      <c r="X507" s="8"/>
      <c r="Y507" s="8"/>
    </row>
    <row r="508" spans="1:25" s="1" customFormat="1" x14ac:dyDescent="0.25">
      <c r="A508" s="6" t="s">
        <v>3</v>
      </c>
      <c r="B508" s="4">
        <v>479</v>
      </c>
      <c r="C508" s="31">
        <v>0.2</v>
      </c>
      <c r="D508" s="31">
        <v>0.25</v>
      </c>
      <c r="E508" s="31">
        <v>0.38</v>
      </c>
      <c r="F508" s="32"/>
      <c r="G508" s="32"/>
      <c r="H508" s="32"/>
      <c r="I508" s="32"/>
      <c r="J508" s="32"/>
      <c r="K508" s="32"/>
      <c r="L508" s="32"/>
      <c r="M508" s="32"/>
      <c r="N508" s="32"/>
      <c r="O508" s="32"/>
      <c r="P508" s="32"/>
      <c r="Q508" s="32"/>
      <c r="R508" s="32"/>
      <c r="S508" s="32"/>
      <c r="T508" s="8"/>
      <c r="U508" s="8"/>
      <c r="V508" s="8"/>
      <c r="W508" s="8"/>
      <c r="X508" s="8"/>
      <c r="Y508" s="8"/>
    </row>
    <row r="509" spans="1:25" s="1" customFormat="1" x14ac:dyDescent="0.25">
      <c r="A509" s="6" t="s">
        <v>4</v>
      </c>
      <c r="B509" s="4">
        <v>221</v>
      </c>
      <c r="C509" s="31">
        <v>0.155</v>
      </c>
      <c r="D509" s="31">
        <v>0.21</v>
      </c>
      <c r="E509" s="31">
        <v>0.32</v>
      </c>
      <c r="F509" s="32"/>
      <c r="G509" s="32"/>
      <c r="H509" s="32"/>
      <c r="I509" s="32"/>
      <c r="J509" s="32"/>
      <c r="K509" s="32"/>
      <c r="L509" s="32"/>
      <c r="M509" s="32"/>
      <c r="N509" s="32"/>
      <c r="O509" s="32"/>
      <c r="P509" s="32"/>
      <c r="Q509" s="32"/>
      <c r="R509" s="32"/>
      <c r="S509" s="32"/>
      <c r="T509" s="8"/>
      <c r="U509" s="8"/>
      <c r="V509" s="8"/>
      <c r="W509" s="8"/>
      <c r="X509" s="8"/>
      <c r="Y509" s="8"/>
    </row>
    <row r="510" spans="1:25" s="1" customFormat="1" x14ac:dyDescent="0.25">
      <c r="A510" s="6" t="s">
        <v>5</v>
      </c>
      <c r="B510" s="4">
        <v>346</v>
      </c>
      <c r="C510" s="31">
        <v>0.21</v>
      </c>
      <c r="D510" s="31">
        <v>0.35</v>
      </c>
      <c r="E510" s="31">
        <v>0.6</v>
      </c>
      <c r="F510" s="32"/>
      <c r="G510" s="32"/>
      <c r="H510" s="32"/>
      <c r="I510" s="32"/>
      <c r="J510" s="32"/>
      <c r="K510" s="32"/>
      <c r="L510" s="32"/>
      <c r="M510" s="32"/>
      <c r="N510" s="32"/>
      <c r="O510" s="32"/>
      <c r="P510" s="32"/>
      <c r="Q510" s="32"/>
      <c r="R510" s="32"/>
      <c r="S510" s="32"/>
      <c r="T510" s="8"/>
      <c r="U510" s="8"/>
      <c r="V510" s="8"/>
      <c r="W510" s="8"/>
      <c r="X510" s="8"/>
      <c r="Y510" s="8"/>
    </row>
    <row r="511" spans="1:25" s="1" customFormat="1" x14ac:dyDescent="0.25">
      <c r="A511" s="6" t="s">
        <v>6</v>
      </c>
      <c r="B511" s="4">
        <v>190</v>
      </c>
      <c r="C511" s="31">
        <v>0.2</v>
      </c>
      <c r="D511" s="31">
        <v>0.3</v>
      </c>
      <c r="E511" s="31">
        <v>0.5</v>
      </c>
      <c r="F511" s="32"/>
      <c r="G511" s="32"/>
      <c r="H511" s="32"/>
      <c r="I511" s="32"/>
      <c r="J511" s="32"/>
      <c r="K511" s="32"/>
      <c r="L511" s="32"/>
      <c r="M511" s="32"/>
      <c r="N511" s="32"/>
      <c r="O511" s="32"/>
      <c r="P511" s="32"/>
      <c r="Q511" s="32"/>
      <c r="R511" s="32"/>
      <c r="S511" s="32"/>
      <c r="T511" s="8"/>
      <c r="U511" s="8"/>
      <c r="V511" s="8"/>
      <c r="W511" s="8"/>
      <c r="X511" s="8"/>
      <c r="Y511" s="8"/>
    </row>
    <row r="512" spans="1:25" s="1" customFormat="1" x14ac:dyDescent="0.25">
      <c r="A512" s="6" t="s">
        <v>7</v>
      </c>
      <c r="B512" s="4">
        <v>270</v>
      </c>
      <c r="C512" s="31">
        <v>0.18</v>
      </c>
      <c r="D512" s="31">
        <v>0.29249999999999998</v>
      </c>
      <c r="E512" s="31">
        <v>0.45624999999999999</v>
      </c>
      <c r="F512" s="32"/>
      <c r="G512" s="32"/>
      <c r="H512" s="32"/>
      <c r="I512" s="32"/>
      <c r="J512" s="32"/>
      <c r="K512" s="32"/>
      <c r="L512" s="32"/>
      <c r="M512" s="32"/>
      <c r="N512" s="32"/>
      <c r="O512" s="32"/>
      <c r="P512" s="32"/>
      <c r="Q512" s="32"/>
      <c r="R512" s="32"/>
      <c r="S512" s="32"/>
      <c r="T512" s="8"/>
      <c r="U512" s="8"/>
      <c r="V512" s="8"/>
      <c r="W512" s="8"/>
      <c r="X512" s="8"/>
      <c r="Y512" s="8"/>
    </row>
    <row r="513" spans="1:25" s="1" customFormat="1" x14ac:dyDescent="0.25">
      <c r="A513" s="6" t="s">
        <v>8</v>
      </c>
      <c r="B513" s="4">
        <v>808</v>
      </c>
      <c r="C513" s="31">
        <v>0.2</v>
      </c>
      <c r="D513" s="31">
        <v>0.28999999999999998</v>
      </c>
      <c r="E513" s="31">
        <v>0.44</v>
      </c>
      <c r="F513" s="32"/>
      <c r="G513" s="32"/>
      <c r="H513" s="32"/>
      <c r="I513" s="32"/>
      <c r="J513" s="32"/>
      <c r="K513" s="32"/>
      <c r="L513" s="32"/>
      <c r="M513" s="32"/>
      <c r="N513" s="32"/>
      <c r="O513" s="32"/>
      <c r="P513" s="32"/>
      <c r="Q513" s="32"/>
      <c r="R513" s="32"/>
      <c r="S513" s="32"/>
      <c r="T513" s="8"/>
      <c r="U513" s="8"/>
      <c r="V513" s="8"/>
      <c r="W513" s="8"/>
      <c r="X513" s="8"/>
      <c r="Y513" s="8"/>
    </row>
    <row r="514" spans="1:25" s="1" customFormat="1" x14ac:dyDescent="0.25">
      <c r="A514" s="6" t="s">
        <v>9</v>
      </c>
      <c r="B514" s="4">
        <v>586</v>
      </c>
      <c r="C514" s="31">
        <v>0.19</v>
      </c>
      <c r="D514" s="31">
        <v>0.25</v>
      </c>
      <c r="E514" s="31">
        <v>0.48</v>
      </c>
      <c r="F514" s="32"/>
      <c r="G514" s="32"/>
      <c r="H514" s="32"/>
      <c r="I514" s="32"/>
      <c r="J514" s="32"/>
      <c r="K514" s="32"/>
      <c r="L514" s="32"/>
      <c r="M514" s="32"/>
      <c r="N514" s="32"/>
      <c r="O514" s="32"/>
      <c r="P514" s="32"/>
      <c r="Q514" s="32"/>
      <c r="R514" s="32"/>
      <c r="S514" s="32"/>
      <c r="T514" s="8"/>
      <c r="U514" s="8"/>
      <c r="V514" s="8"/>
      <c r="W514" s="8"/>
      <c r="X514" s="8"/>
      <c r="Y514" s="8"/>
    </row>
    <row r="515" spans="1:25" s="1" customFormat="1" x14ac:dyDescent="0.25">
      <c r="A515" s="6" t="s">
        <v>10</v>
      </c>
      <c r="B515" s="4">
        <v>385</v>
      </c>
      <c r="C515" s="31">
        <v>0.2</v>
      </c>
      <c r="D515" s="31">
        <v>0.35</v>
      </c>
      <c r="E515" s="31">
        <v>0.65</v>
      </c>
      <c r="F515" s="32"/>
      <c r="G515" s="32"/>
      <c r="H515" s="32"/>
      <c r="I515" s="32"/>
      <c r="J515" s="32"/>
      <c r="K515" s="32"/>
      <c r="L515" s="32"/>
      <c r="M515" s="32"/>
      <c r="N515" s="32"/>
      <c r="O515" s="32"/>
      <c r="P515" s="32"/>
      <c r="Q515" s="32"/>
      <c r="R515" s="32"/>
      <c r="S515" s="32"/>
      <c r="T515" s="8"/>
      <c r="U515" s="8"/>
      <c r="V515" s="8"/>
      <c r="W515" s="8"/>
      <c r="X515" s="8"/>
      <c r="Y515" s="8"/>
    </row>
    <row r="516" spans="1:25" s="1" customFormat="1" x14ac:dyDescent="0.25">
      <c r="A516" s="6" t="s">
        <v>11</v>
      </c>
      <c r="B516" s="4">
        <v>585</v>
      </c>
      <c r="C516" s="31">
        <v>0.19</v>
      </c>
      <c r="D516" s="31">
        <v>0.28000000000000003</v>
      </c>
      <c r="E516" s="31">
        <v>0.45</v>
      </c>
      <c r="F516" s="32"/>
      <c r="G516" s="32"/>
      <c r="H516" s="32"/>
      <c r="I516" s="32"/>
      <c r="J516" s="32"/>
      <c r="K516" s="32"/>
      <c r="L516" s="32"/>
      <c r="M516" s="32"/>
      <c r="N516" s="32"/>
      <c r="O516" s="32"/>
      <c r="P516" s="32"/>
      <c r="Q516" s="32"/>
      <c r="R516" s="32"/>
      <c r="S516" s="32"/>
      <c r="T516" s="8"/>
      <c r="U516" s="8"/>
      <c r="V516" s="8"/>
      <c r="W516" s="8"/>
      <c r="X516" s="8"/>
      <c r="Y516" s="8"/>
    </row>
    <row r="517" spans="1:25" s="1" customFormat="1" x14ac:dyDescent="0.25">
      <c r="A517" s="6" t="s">
        <v>12</v>
      </c>
      <c r="B517" s="4">
        <v>182</v>
      </c>
      <c r="C517" s="31">
        <v>0.17737499999999998</v>
      </c>
      <c r="D517" s="31">
        <v>0.25</v>
      </c>
      <c r="E517" s="31">
        <v>0.34250000000000003</v>
      </c>
      <c r="F517" s="32"/>
      <c r="G517" s="32"/>
      <c r="H517" s="32"/>
      <c r="I517" s="32"/>
      <c r="J517" s="32"/>
      <c r="K517" s="32"/>
      <c r="L517" s="32"/>
      <c r="M517" s="32"/>
      <c r="N517" s="32"/>
      <c r="O517" s="32"/>
      <c r="P517" s="32"/>
      <c r="Q517" s="32"/>
      <c r="R517" s="32"/>
      <c r="S517" s="32"/>
      <c r="T517" s="8"/>
      <c r="U517" s="8"/>
      <c r="V517" s="8"/>
      <c r="W517" s="8"/>
      <c r="X517" s="8"/>
      <c r="Y517" s="8"/>
    </row>
    <row r="518" spans="1:25" s="1" customFormat="1" x14ac:dyDescent="0.25">
      <c r="A518" s="6" t="s">
        <v>13</v>
      </c>
      <c r="B518" s="4">
        <v>296</v>
      </c>
      <c r="C518" s="31">
        <v>0.1905</v>
      </c>
      <c r="D518" s="31">
        <v>0.23600000000000002</v>
      </c>
      <c r="E518" s="31">
        <v>0.3</v>
      </c>
      <c r="F518" s="32"/>
      <c r="G518" s="32"/>
      <c r="H518" s="32"/>
      <c r="I518" s="32"/>
      <c r="J518" s="32"/>
      <c r="K518" s="32"/>
      <c r="L518" s="32"/>
      <c r="M518" s="32"/>
      <c r="N518" s="32"/>
      <c r="O518" s="32"/>
      <c r="P518" s="32"/>
      <c r="Q518" s="32"/>
      <c r="R518" s="32"/>
      <c r="S518" s="32"/>
      <c r="T518" s="8"/>
      <c r="U518" s="8"/>
      <c r="V518" s="8"/>
      <c r="W518" s="8"/>
      <c r="X518" s="8"/>
      <c r="Y518" s="8"/>
    </row>
    <row r="519" spans="1:25" s="1" customFormat="1" x14ac:dyDescent="0.25">
      <c r="B519" s="7"/>
      <c r="C519" s="32"/>
      <c r="D519" s="32"/>
      <c r="E519" s="32"/>
      <c r="F519" s="32"/>
      <c r="G519" s="32"/>
      <c r="H519" s="32"/>
      <c r="I519" s="32"/>
      <c r="J519" s="32"/>
      <c r="K519" s="32"/>
      <c r="L519" s="32"/>
      <c r="M519" s="32"/>
      <c r="N519" s="32"/>
      <c r="O519" s="32"/>
      <c r="P519" s="32"/>
      <c r="Q519" s="32"/>
      <c r="R519" s="32"/>
      <c r="S519" s="32"/>
      <c r="T519" s="8"/>
      <c r="U519" s="8"/>
      <c r="V519" s="8"/>
      <c r="W519" s="8"/>
      <c r="X519" s="8"/>
      <c r="Y519" s="8"/>
    </row>
    <row r="520" spans="1:25" s="1" customFormat="1" x14ac:dyDescent="0.25">
      <c r="C520" s="22"/>
      <c r="D520" s="22"/>
      <c r="E520" s="22"/>
      <c r="F520" s="22"/>
      <c r="I520" s="22"/>
      <c r="J520" s="22"/>
      <c r="K520" s="22"/>
      <c r="L520" s="22"/>
      <c r="M520" s="22"/>
      <c r="N520" s="22"/>
      <c r="O520" s="22"/>
      <c r="P520" s="22"/>
      <c r="Q520" s="22"/>
      <c r="R520" s="22"/>
      <c r="S520" s="22"/>
    </row>
    <row r="521" spans="1:25" s="1" customFormat="1" x14ac:dyDescent="0.25">
      <c r="A521" s="1" t="s">
        <v>300</v>
      </c>
      <c r="C521" s="22"/>
      <c r="D521" s="22"/>
      <c r="E521" s="22"/>
      <c r="F521" s="22"/>
      <c r="G521" s="1" t="s">
        <v>301</v>
      </c>
      <c r="I521" s="22"/>
      <c r="J521" s="22"/>
      <c r="K521" s="22"/>
      <c r="L521" s="22"/>
      <c r="M521" s="22"/>
      <c r="N521" s="22"/>
      <c r="O521" s="22"/>
      <c r="P521" s="22"/>
      <c r="Q521" s="22"/>
      <c r="R521" s="22"/>
      <c r="S521" s="22"/>
    </row>
    <row r="522" spans="1:25" s="1" customFormat="1" x14ac:dyDescent="0.25">
      <c r="C522" s="22"/>
      <c r="D522" s="22"/>
      <c r="E522" s="22"/>
      <c r="F522" s="22"/>
      <c r="I522" s="22"/>
      <c r="J522" s="22"/>
      <c r="K522" s="22"/>
      <c r="L522" s="22"/>
      <c r="M522" s="22"/>
      <c r="N522" s="22"/>
      <c r="O522" s="22"/>
      <c r="P522" s="22"/>
      <c r="Q522" s="22"/>
      <c r="R522" s="22"/>
      <c r="S522" s="22"/>
    </row>
    <row r="523" spans="1:25" s="1" customFormat="1" x14ac:dyDescent="0.25">
      <c r="A523" s="2" t="s">
        <v>0</v>
      </c>
      <c r="B523" s="2" t="s">
        <v>1</v>
      </c>
      <c r="C523" s="10" t="s">
        <v>295</v>
      </c>
      <c r="D523" s="10" t="s">
        <v>296</v>
      </c>
      <c r="E523" s="10" t="s">
        <v>297</v>
      </c>
      <c r="F523" s="30"/>
      <c r="G523" s="2" t="s">
        <v>0</v>
      </c>
      <c r="H523" s="2" t="s">
        <v>1</v>
      </c>
      <c r="I523" s="10" t="s">
        <v>295</v>
      </c>
      <c r="J523" s="10" t="s">
        <v>296</v>
      </c>
      <c r="K523" s="10" t="s">
        <v>297</v>
      </c>
      <c r="L523" s="30"/>
      <c r="M523" s="30"/>
      <c r="N523" s="30"/>
      <c r="O523" s="30"/>
      <c r="P523" s="30"/>
      <c r="Q523" s="30"/>
      <c r="R523" s="30"/>
      <c r="S523" s="30"/>
      <c r="T523" s="9"/>
      <c r="U523" s="9"/>
      <c r="V523" s="9"/>
      <c r="W523" s="9"/>
      <c r="X523" s="9"/>
      <c r="Y523" s="9"/>
    </row>
    <row r="524" spans="1:25" s="1" customFormat="1" x14ac:dyDescent="0.25">
      <c r="A524" s="3" t="s">
        <v>2</v>
      </c>
      <c r="B524" s="4">
        <v>1958</v>
      </c>
      <c r="C524" s="33">
        <v>1000</v>
      </c>
      <c r="D524" s="33">
        <v>1500</v>
      </c>
      <c r="E524" s="33">
        <v>3000</v>
      </c>
      <c r="F524" s="32"/>
      <c r="G524" s="3" t="s">
        <v>2</v>
      </c>
      <c r="H524" s="4">
        <v>1951</v>
      </c>
      <c r="I524" s="33">
        <v>2000</v>
      </c>
      <c r="J524" s="33">
        <v>3400</v>
      </c>
      <c r="K524" s="33">
        <v>6000</v>
      </c>
      <c r="L524" s="32"/>
      <c r="M524" s="32"/>
      <c r="N524" s="32"/>
      <c r="O524" s="32"/>
      <c r="P524" s="32"/>
      <c r="Q524" s="32"/>
      <c r="R524" s="32"/>
      <c r="S524" s="32"/>
      <c r="T524" s="8"/>
      <c r="U524" s="8"/>
      <c r="V524" s="8"/>
      <c r="W524" s="8"/>
      <c r="X524" s="8"/>
      <c r="Y524" s="8"/>
    </row>
    <row r="525" spans="1:25" s="1" customFormat="1" x14ac:dyDescent="0.25">
      <c r="A525" s="6" t="s">
        <v>3</v>
      </c>
      <c r="B525" s="4">
        <v>609</v>
      </c>
      <c r="C525" s="33">
        <v>1000</v>
      </c>
      <c r="D525" s="33">
        <v>1700</v>
      </c>
      <c r="E525" s="33">
        <v>3000</v>
      </c>
      <c r="F525" s="32"/>
      <c r="G525" s="6" t="s">
        <v>3</v>
      </c>
      <c r="H525" s="4">
        <v>607</v>
      </c>
      <c r="I525" s="33">
        <v>2000</v>
      </c>
      <c r="J525" s="33">
        <v>4000</v>
      </c>
      <c r="K525" s="33">
        <v>6000</v>
      </c>
      <c r="L525" s="32"/>
      <c r="M525" s="32"/>
      <c r="N525" s="32"/>
      <c r="O525" s="32"/>
      <c r="P525" s="32"/>
      <c r="Q525" s="32"/>
      <c r="R525" s="32"/>
      <c r="S525" s="32"/>
      <c r="T525" s="8"/>
      <c r="U525" s="8"/>
      <c r="V525" s="8"/>
      <c r="W525" s="8"/>
      <c r="X525" s="8"/>
      <c r="Y525" s="8"/>
    </row>
    <row r="526" spans="1:25" s="1" customFormat="1" x14ac:dyDescent="0.25">
      <c r="A526" s="6" t="s">
        <v>4</v>
      </c>
      <c r="B526" s="4">
        <v>283</v>
      </c>
      <c r="C526" s="33">
        <v>750</v>
      </c>
      <c r="D526" s="33">
        <v>1650</v>
      </c>
      <c r="E526" s="33">
        <v>3000</v>
      </c>
      <c r="F526" s="32"/>
      <c r="G526" s="6" t="s">
        <v>4</v>
      </c>
      <c r="H526" s="4">
        <v>280</v>
      </c>
      <c r="I526" s="33">
        <v>1650</v>
      </c>
      <c r="J526" s="33">
        <v>3350</v>
      </c>
      <c r="K526" s="33">
        <v>6000</v>
      </c>
      <c r="L526" s="32"/>
      <c r="M526" s="32"/>
      <c r="N526" s="32"/>
      <c r="O526" s="32"/>
      <c r="P526" s="32"/>
      <c r="Q526" s="32"/>
      <c r="R526" s="32"/>
      <c r="S526" s="32"/>
      <c r="T526" s="8"/>
      <c r="U526" s="8"/>
      <c r="V526" s="8"/>
      <c r="W526" s="8"/>
      <c r="X526" s="8"/>
      <c r="Y526" s="8"/>
    </row>
    <row r="527" spans="1:25" s="1" customFormat="1" x14ac:dyDescent="0.25">
      <c r="A527" s="6" t="s">
        <v>5</v>
      </c>
      <c r="B527" s="4">
        <v>446</v>
      </c>
      <c r="C527" s="33">
        <v>1000</v>
      </c>
      <c r="D527" s="33">
        <v>2000</v>
      </c>
      <c r="E527" s="33">
        <v>3000</v>
      </c>
      <c r="F527" s="32"/>
      <c r="G527" s="6" t="s">
        <v>5</v>
      </c>
      <c r="H527" s="4">
        <v>445</v>
      </c>
      <c r="I527" s="33">
        <v>2500</v>
      </c>
      <c r="J527" s="33">
        <v>4000</v>
      </c>
      <c r="K527" s="33">
        <v>6900</v>
      </c>
      <c r="L527" s="32"/>
      <c r="M527" s="32"/>
      <c r="N527" s="32"/>
      <c r="O527" s="32"/>
      <c r="P527" s="32"/>
      <c r="Q527" s="32"/>
      <c r="R527" s="32"/>
      <c r="S527" s="32"/>
      <c r="T527" s="8"/>
      <c r="U527" s="8"/>
      <c r="V527" s="8"/>
      <c r="W527" s="8"/>
      <c r="X527" s="8"/>
      <c r="Y527" s="8"/>
    </row>
    <row r="528" spans="1:25" s="1" customFormat="1" x14ac:dyDescent="0.25">
      <c r="A528" s="6" t="s">
        <v>6</v>
      </c>
      <c r="B528" s="4">
        <v>250</v>
      </c>
      <c r="C528" s="33">
        <v>1000</v>
      </c>
      <c r="D528" s="33">
        <v>1500</v>
      </c>
      <c r="E528" s="33">
        <v>2500</v>
      </c>
      <c r="F528" s="32"/>
      <c r="G528" s="6" t="s">
        <v>6</v>
      </c>
      <c r="H528" s="4">
        <v>248</v>
      </c>
      <c r="I528" s="33">
        <v>2000</v>
      </c>
      <c r="J528" s="33">
        <v>3000</v>
      </c>
      <c r="K528" s="33">
        <v>6000</v>
      </c>
      <c r="L528" s="32"/>
      <c r="M528" s="32"/>
      <c r="N528" s="32"/>
      <c r="O528" s="32"/>
      <c r="P528" s="32"/>
      <c r="Q528" s="32"/>
      <c r="R528" s="32"/>
      <c r="S528" s="32"/>
      <c r="T528" s="8"/>
      <c r="U528" s="8"/>
      <c r="V528" s="8"/>
      <c r="W528" s="8"/>
      <c r="X528" s="8"/>
      <c r="Y528" s="8"/>
    </row>
    <row r="529" spans="1:25" s="1" customFormat="1" x14ac:dyDescent="0.25">
      <c r="A529" s="6" t="s">
        <v>7</v>
      </c>
      <c r="B529" s="4">
        <v>370</v>
      </c>
      <c r="C529" s="33">
        <v>500</v>
      </c>
      <c r="D529" s="33">
        <v>1000</v>
      </c>
      <c r="E529" s="33">
        <v>2000</v>
      </c>
      <c r="F529" s="32"/>
      <c r="G529" s="6" t="s">
        <v>7</v>
      </c>
      <c r="H529" s="4">
        <v>371</v>
      </c>
      <c r="I529" s="33">
        <v>1350</v>
      </c>
      <c r="J529" s="33">
        <v>2250</v>
      </c>
      <c r="K529" s="33">
        <v>4500</v>
      </c>
      <c r="L529" s="32"/>
      <c r="M529" s="32"/>
      <c r="N529" s="32"/>
      <c r="O529" s="32"/>
      <c r="P529" s="32"/>
      <c r="Q529" s="32"/>
      <c r="R529" s="32"/>
      <c r="S529" s="32"/>
      <c r="T529" s="8"/>
      <c r="U529" s="8"/>
      <c r="V529" s="8"/>
      <c r="W529" s="8"/>
      <c r="X529" s="8"/>
      <c r="Y529" s="8"/>
    </row>
    <row r="530" spans="1:25" s="1" customFormat="1" x14ac:dyDescent="0.25">
      <c r="A530" s="6" t="s">
        <v>8</v>
      </c>
      <c r="B530" s="4">
        <v>1111</v>
      </c>
      <c r="C530" s="33">
        <v>1000</v>
      </c>
      <c r="D530" s="33">
        <v>1750</v>
      </c>
      <c r="E530" s="33">
        <v>3000</v>
      </c>
      <c r="F530" s="32"/>
      <c r="G530" s="6" t="s">
        <v>8</v>
      </c>
      <c r="H530" s="4">
        <v>1108</v>
      </c>
      <c r="I530" s="33">
        <v>2000</v>
      </c>
      <c r="J530" s="33">
        <v>4000</v>
      </c>
      <c r="K530" s="33">
        <v>6000</v>
      </c>
      <c r="L530" s="32"/>
      <c r="M530" s="32"/>
      <c r="N530" s="32"/>
      <c r="O530" s="32"/>
      <c r="P530" s="32"/>
      <c r="Q530" s="32"/>
      <c r="R530" s="32"/>
      <c r="S530" s="32"/>
      <c r="T530" s="8"/>
      <c r="U530" s="8"/>
      <c r="V530" s="8"/>
      <c r="W530" s="8"/>
      <c r="X530" s="8"/>
      <c r="Y530" s="8"/>
    </row>
    <row r="531" spans="1:25" s="1" customFormat="1" x14ac:dyDescent="0.25">
      <c r="A531" s="6" t="s">
        <v>9</v>
      </c>
      <c r="B531" s="4">
        <v>704</v>
      </c>
      <c r="C531" s="33">
        <v>800</v>
      </c>
      <c r="D531" s="33">
        <v>1500</v>
      </c>
      <c r="E531" s="33">
        <v>2500</v>
      </c>
      <c r="F531" s="32"/>
      <c r="G531" s="6" t="s">
        <v>9</v>
      </c>
      <c r="H531" s="4">
        <v>700</v>
      </c>
      <c r="I531" s="33">
        <v>2000</v>
      </c>
      <c r="J531" s="33">
        <v>3000</v>
      </c>
      <c r="K531" s="33">
        <v>5150</v>
      </c>
      <c r="L531" s="32"/>
      <c r="M531" s="32"/>
      <c r="N531" s="32"/>
      <c r="O531" s="32"/>
      <c r="P531" s="32"/>
      <c r="Q531" s="32"/>
      <c r="R531" s="32"/>
      <c r="S531" s="32"/>
      <c r="T531" s="8"/>
      <c r="U531" s="8"/>
      <c r="V531" s="8"/>
      <c r="W531" s="8"/>
      <c r="X531" s="8"/>
      <c r="Y531" s="8"/>
    </row>
    <row r="532" spans="1:25" s="1" customFormat="1" x14ac:dyDescent="0.25">
      <c r="A532" s="6" t="s">
        <v>10</v>
      </c>
      <c r="B532" s="4">
        <v>497</v>
      </c>
      <c r="C532" s="33">
        <v>1000</v>
      </c>
      <c r="D532" s="33">
        <v>2000</v>
      </c>
      <c r="E532" s="33">
        <v>3500</v>
      </c>
      <c r="F532" s="32"/>
      <c r="G532" s="6" t="s">
        <v>10</v>
      </c>
      <c r="H532" s="4">
        <v>490</v>
      </c>
      <c r="I532" s="33">
        <v>2000</v>
      </c>
      <c r="J532" s="33">
        <v>4000</v>
      </c>
      <c r="K532" s="33">
        <v>7087.5</v>
      </c>
      <c r="L532" s="32"/>
      <c r="M532" s="32"/>
      <c r="N532" s="32"/>
      <c r="O532" s="32"/>
      <c r="P532" s="32"/>
      <c r="Q532" s="32"/>
      <c r="R532" s="32"/>
      <c r="S532" s="32"/>
      <c r="T532" s="8"/>
      <c r="U532" s="8"/>
      <c r="V532" s="8"/>
      <c r="W532" s="8"/>
      <c r="X532" s="8"/>
      <c r="Y532" s="8"/>
    </row>
    <row r="533" spans="1:25" s="1" customFormat="1" x14ac:dyDescent="0.25">
      <c r="A533" s="6" t="s">
        <v>11</v>
      </c>
      <c r="B533" s="4">
        <v>779</v>
      </c>
      <c r="C533" s="33">
        <v>1000</v>
      </c>
      <c r="D533" s="33">
        <v>1750</v>
      </c>
      <c r="E533" s="33">
        <v>3000</v>
      </c>
      <c r="F533" s="32"/>
      <c r="G533" s="6" t="s">
        <v>11</v>
      </c>
      <c r="H533" s="4">
        <v>780</v>
      </c>
      <c r="I533" s="33">
        <v>2000</v>
      </c>
      <c r="J533" s="33">
        <v>4000</v>
      </c>
      <c r="K533" s="33">
        <v>6000</v>
      </c>
      <c r="L533" s="32"/>
      <c r="M533" s="32"/>
      <c r="N533" s="32"/>
      <c r="O533" s="32"/>
      <c r="P533" s="32"/>
      <c r="Q533" s="32"/>
      <c r="R533" s="32"/>
      <c r="S533" s="32"/>
      <c r="T533" s="8"/>
      <c r="U533" s="8"/>
      <c r="V533" s="8"/>
      <c r="W533" s="8"/>
      <c r="X533" s="8"/>
      <c r="Y533" s="8"/>
    </row>
    <row r="534" spans="1:25" s="1" customFormat="1" x14ac:dyDescent="0.25">
      <c r="A534" s="6" t="s">
        <v>12</v>
      </c>
      <c r="B534" s="4">
        <v>249</v>
      </c>
      <c r="C534" s="33">
        <v>750</v>
      </c>
      <c r="D534" s="33">
        <v>1500</v>
      </c>
      <c r="E534" s="33">
        <v>2500</v>
      </c>
      <c r="F534" s="32"/>
      <c r="G534" s="6" t="s">
        <v>12</v>
      </c>
      <c r="H534" s="4">
        <v>249</v>
      </c>
      <c r="I534" s="33">
        <v>1500</v>
      </c>
      <c r="J534" s="33">
        <v>3000</v>
      </c>
      <c r="K534" s="33">
        <v>5000</v>
      </c>
      <c r="L534" s="32"/>
      <c r="M534" s="32"/>
      <c r="N534" s="32"/>
      <c r="O534" s="32"/>
      <c r="P534" s="32"/>
      <c r="Q534" s="32"/>
      <c r="R534" s="32"/>
      <c r="S534" s="32"/>
      <c r="T534" s="8"/>
      <c r="U534" s="8"/>
      <c r="V534" s="8"/>
      <c r="W534" s="8"/>
      <c r="X534" s="8"/>
      <c r="Y534" s="8"/>
    </row>
    <row r="535" spans="1:25" s="1" customFormat="1" x14ac:dyDescent="0.25">
      <c r="A535" s="6" t="s">
        <v>13</v>
      </c>
      <c r="B535" s="4">
        <v>347</v>
      </c>
      <c r="C535" s="33">
        <v>750</v>
      </c>
      <c r="D535" s="33">
        <v>1400</v>
      </c>
      <c r="E535" s="33">
        <v>2000</v>
      </c>
      <c r="F535" s="32"/>
      <c r="G535" s="6" t="s">
        <v>13</v>
      </c>
      <c r="H535" s="4">
        <v>346</v>
      </c>
      <c r="I535" s="33">
        <v>1775</v>
      </c>
      <c r="J535" s="33">
        <v>3000</v>
      </c>
      <c r="K535" s="33">
        <v>4500</v>
      </c>
      <c r="L535" s="32"/>
      <c r="M535" s="32"/>
      <c r="N535" s="32"/>
      <c r="O535" s="32"/>
      <c r="P535" s="32"/>
      <c r="Q535" s="32"/>
      <c r="R535" s="32"/>
      <c r="S535" s="32"/>
      <c r="T535" s="8"/>
      <c r="U535" s="8"/>
      <c r="V535" s="8"/>
      <c r="W535" s="8"/>
      <c r="X535" s="8"/>
      <c r="Y535" s="8"/>
    </row>
    <row r="536" spans="1:25" s="1" customFormat="1" x14ac:dyDescent="0.25">
      <c r="B536" s="7"/>
      <c r="C536" s="32"/>
      <c r="D536" s="32"/>
      <c r="E536" s="32"/>
      <c r="F536" s="32"/>
      <c r="G536" s="32"/>
      <c r="H536" s="32"/>
      <c r="I536" s="32"/>
      <c r="J536" s="32"/>
      <c r="K536" s="32"/>
      <c r="L536" s="32"/>
      <c r="M536" s="32"/>
      <c r="N536" s="32"/>
      <c r="O536" s="32"/>
      <c r="P536" s="32"/>
      <c r="Q536" s="32"/>
      <c r="R536" s="32"/>
      <c r="S536" s="32"/>
      <c r="T536" s="8"/>
      <c r="U536" s="8"/>
      <c r="V536" s="8"/>
      <c r="W536" s="8"/>
      <c r="X536" s="8"/>
      <c r="Y536" s="8"/>
    </row>
    <row r="537" spans="1:25" s="1" customFormat="1" x14ac:dyDescent="0.25">
      <c r="C537" s="22"/>
      <c r="D537" s="22"/>
      <c r="E537" s="22"/>
      <c r="F537" s="22"/>
      <c r="I537" s="22"/>
      <c r="J537" s="22"/>
      <c r="K537" s="22"/>
      <c r="L537" s="22"/>
      <c r="M537" s="22"/>
      <c r="N537" s="22"/>
      <c r="O537" s="22"/>
      <c r="P537" s="22"/>
      <c r="Q537" s="22"/>
      <c r="R537" s="22"/>
      <c r="S537" s="22"/>
    </row>
    <row r="538" spans="1:25" s="1" customFormat="1" x14ac:dyDescent="0.25">
      <c r="A538" s="1" t="s">
        <v>302</v>
      </c>
      <c r="C538" s="22"/>
      <c r="D538" s="22"/>
      <c r="E538" s="22"/>
      <c r="F538" s="22"/>
      <c r="G538" s="1" t="s">
        <v>303</v>
      </c>
      <c r="I538" s="22"/>
      <c r="J538" s="22"/>
      <c r="K538" s="22"/>
      <c r="L538" s="22"/>
      <c r="M538" s="22"/>
      <c r="N538" s="22"/>
      <c r="O538" s="22"/>
      <c r="P538" s="22"/>
      <c r="Q538" s="22"/>
      <c r="R538" s="22"/>
      <c r="S538" s="22"/>
    </row>
    <row r="539" spans="1:25" s="1" customFormat="1" x14ac:dyDescent="0.25">
      <c r="C539" s="22"/>
      <c r="D539" s="22"/>
      <c r="E539" s="22"/>
      <c r="F539" s="22"/>
      <c r="I539" s="22"/>
      <c r="J539" s="22"/>
      <c r="K539" s="22"/>
      <c r="L539" s="22"/>
      <c r="M539" s="22"/>
      <c r="N539" s="22"/>
      <c r="O539" s="22"/>
      <c r="P539" s="22"/>
      <c r="Q539" s="22"/>
      <c r="R539" s="22"/>
      <c r="S539" s="22"/>
    </row>
    <row r="540" spans="1:25" s="1" customFormat="1" x14ac:dyDescent="0.25">
      <c r="A540" s="2" t="s">
        <v>0</v>
      </c>
      <c r="B540" s="2" t="s">
        <v>1</v>
      </c>
      <c r="C540" s="10" t="s">
        <v>295</v>
      </c>
      <c r="D540" s="10" t="s">
        <v>296</v>
      </c>
      <c r="E540" s="10" t="s">
        <v>297</v>
      </c>
      <c r="F540" s="30"/>
      <c r="G540" s="2" t="s">
        <v>0</v>
      </c>
      <c r="H540" s="2" t="s">
        <v>1</v>
      </c>
      <c r="I540" s="10" t="s">
        <v>295</v>
      </c>
      <c r="J540" s="10" t="s">
        <v>296</v>
      </c>
      <c r="K540" s="10" t="s">
        <v>297</v>
      </c>
      <c r="L540" s="30"/>
      <c r="M540" s="30"/>
      <c r="N540" s="30"/>
      <c r="O540" s="30"/>
      <c r="P540" s="30"/>
      <c r="Q540" s="30"/>
      <c r="R540" s="30"/>
      <c r="S540" s="30"/>
      <c r="T540" s="9"/>
      <c r="U540" s="9"/>
      <c r="V540" s="9"/>
      <c r="W540" s="9"/>
      <c r="X540" s="9"/>
      <c r="Y540" s="9"/>
    </row>
    <row r="541" spans="1:25" s="1" customFormat="1" x14ac:dyDescent="0.25">
      <c r="A541" s="3" t="s">
        <v>2</v>
      </c>
      <c r="B541" s="4">
        <v>2058</v>
      </c>
      <c r="C541" s="33">
        <v>3300</v>
      </c>
      <c r="D541" s="33">
        <v>4775</v>
      </c>
      <c r="E541" s="33">
        <v>6412.5</v>
      </c>
      <c r="F541" s="32"/>
      <c r="G541" s="3" t="s">
        <v>2</v>
      </c>
      <c r="H541" s="4">
        <v>2054</v>
      </c>
      <c r="I541" s="33">
        <v>7000</v>
      </c>
      <c r="J541" s="33">
        <v>10000</v>
      </c>
      <c r="K541" s="33">
        <v>13000</v>
      </c>
      <c r="L541" s="32"/>
      <c r="M541" s="32"/>
      <c r="N541" s="32"/>
      <c r="O541" s="32"/>
      <c r="P541" s="32"/>
      <c r="Q541" s="32"/>
      <c r="R541" s="32"/>
      <c r="S541" s="32"/>
      <c r="T541" s="8"/>
      <c r="U541" s="8"/>
      <c r="V541" s="8"/>
      <c r="W541" s="8"/>
      <c r="X541" s="8"/>
      <c r="Y541" s="8"/>
    </row>
    <row r="542" spans="1:25" s="1" customFormat="1" x14ac:dyDescent="0.25">
      <c r="A542" s="6" t="s">
        <v>3</v>
      </c>
      <c r="B542" s="4">
        <v>622</v>
      </c>
      <c r="C542" s="33">
        <v>3192.5</v>
      </c>
      <c r="D542" s="33">
        <v>4500</v>
      </c>
      <c r="E542" s="33">
        <v>6350</v>
      </c>
      <c r="F542" s="32"/>
      <c r="G542" s="6" t="s">
        <v>3</v>
      </c>
      <c r="H542" s="4">
        <v>622</v>
      </c>
      <c r="I542" s="33">
        <v>6500</v>
      </c>
      <c r="J542" s="33">
        <v>9000</v>
      </c>
      <c r="K542" s="33">
        <v>13000</v>
      </c>
      <c r="L542" s="32"/>
      <c r="M542" s="32"/>
      <c r="N542" s="32"/>
      <c r="O542" s="32"/>
      <c r="P542" s="32"/>
      <c r="Q542" s="32"/>
      <c r="R542" s="32"/>
      <c r="S542" s="32"/>
      <c r="T542" s="8"/>
      <c r="U542" s="8"/>
      <c r="V542" s="8"/>
      <c r="W542" s="8"/>
      <c r="X542" s="8"/>
      <c r="Y542" s="8"/>
    </row>
    <row r="543" spans="1:25" s="1" customFormat="1" x14ac:dyDescent="0.25">
      <c r="A543" s="6" t="s">
        <v>4</v>
      </c>
      <c r="B543" s="4">
        <v>321</v>
      </c>
      <c r="C543" s="33">
        <v>3000</v>
      </c>
      <c r="D543" s="33">
        <v>5000</v>
      </c>
      <c r="E543" s="33">
        <v>6600</v>
      </c>
      <c r="F543" s="32"/>
      <c r="G543" s="6" t="s">
        <v>4</v>
      </c>
      <c r="H543" s="4">
        <v>321</v>
      </c>
      <c r="I543" s="33">
        <v>6000</v>
      </c>
      <c r="J543" s="33">
        <v>10000</v>
      </c>
      <c r="K543" s="33">
        <v>13200</v>
      </c>
      <c r="L543" s="32"/>
      <c r="M543" s="32"/>
      <c r="N543" s="32"/>
      <c r="O543" s="32"/>
      <c r="P543" s="32"/>
      <c r="Q543" s="32"/>
      <c r="R543" s="32"/>
      <c r="S543" s="32"/>
      <c r="T543" s="8"/>
      <c r="U543" s="8"/>
      <c r="V543" s="8"/>
      <c r="W543" s="8"/>
      <c r="X543" s="8"/>
      <c r="Y543" s="8"/>
    </row>
    <row r="544" spans="1:25" s="1" customFormat="1" x14ac:dyDescent="0.25">
      <c r="A544" s="6" t="s">
        <v>5</v>
      </c>
      <c r="B544" s="4">
        <v>463</v>
      </c>
      <c r="C544" s="33">
        <v>4000</v>
      </c>
      <c r="D544" s="33">
        <v>5000</v>
      </c>
      <c r="E544" s="33">
        <v>6500</v>
      </c>
      <c r="F544" s="32"/>
      <c r="G544" s="6" t="s">
        <v>5</v>
      </c>
      <c r="H544" s="4">
        <v>461</v>
      </c>
      <c r="I544" s="33">
        <v>8000</v>
      </c>
      <c r="J544" s="33">
        <v>10000</v>
      </c>
      <c r="K544" s="33">
        <v>13200</v>
      </c>
      <c r="L544" s="32"/>
      <c r="M544" s="32"/>
      <c r="N544" s="32"/>
      <c r="O544" s="32"/>
      <c r="P544" s="32"/>
      <c r="Q544" s="32"/>
      <c r="R544" s="32"/>
      <c r="S544" s="32"/>
      <c r="T544" s="8"/>
      <c r="U544" s="8"/>
      <c r="V544" s="8"/>
      <c r="W544" s="8"/>
      <c r="X544" s="8"/>
      <c r="Y544" s="8"/>
    </row>
    <row r="545" spans="1:25" s="1" customFormat="1" x14ac:dyDescent="0.25">
      <c r="A545" s="6" t="s">
        <v>6</v>
      </c>
      <c r="B545" s="4">
        <v>257</v>
      </c>
      <c r="C545" s="33">
        <v>3500</v>
      </c>
      <c r="D545" s="33">
        <v>4500</v>
      </c>
      <c r="E545" s="33">
        <v>6350</v>
      </c>
      <c r="F545" s="32"/>
      <c r="G545" s="6" t="s">
        <v>6</v>
      </c>
      <c r="H545" s="4">
        <v>256</v>
      </c>
      <c r="I545" s="33">
        <v>7425</v>
      </c>
      <c r="J545" s="33">
        <v>9000</v>
      </c>
      <c r="K545" s="33">
        <v>12700</v>
      </c>
      <c r="L545" s="32"/>
      <c r="M545" s="32"/>
      <c r="N545" s="32"/>
      <c r="O545" s="32"/>
      <c r="P545" s="32"/>
      <c r="Q545" s="32"/>
      <c r="R545" s="32"/>
      <c r="S545" s="32"/>
      <c r="T545" s="8"/>
      <c r="U545" s="8"/>
      <c r="V545" s="8"/>
      <c r="W545" s="8"/>
      <c r="X545" s="8"/>
      <c r="Y545" s="8"/>
    </row>
    <row r="546" spans="1:25" s="1" customFormat="1" x14ac:dyDescent="0.25">
      <c r="A546" s="6" t="s">
        <v>7</v>
      </c>
      <c r="B546" s="4">
        <v>395</v>
      </c>
      <c r="C546" s="33">
        <v>3000</v>
      </c>
      <c r="D546" s="33">
        <v>4000</v>
      </c>
      <c r="E546" s="33">
        <v>6000</v>
      </c>
      <c r="F546" s="32"/>
      <c r="G546" s="6" t="s">
        <v>7</v>
      </c>
      <c r="H546" s="4">
        <v>394</v>
      </c>
      <c r="I546" s="33">
        <v>6500</v>
      </c>
      <c r="J546" s="33">
        <v>9000</v>
      </c>
      <c r="K546" s="33">
        <v>12000</v>
      </c>
      <c r="L546" s="32"/>
      <c r="M546" s="32"/>
      <c r="N546" s="32"/>
      <c r="O546" s="32"/>
      <c r="P546" s="32"/>
      <c r="Q546" s="32"/>
      <c r="R546" s="32"/>
      <c r="S546" s="32"/>
      <c r="T546" s="8"/>
      <c r="U546" s="8"/>
      <c r="V546" s="8"/>
      <c r="W546" s="8"/>
      <c r="X546" s="8"/>
      <c r="Y546" s="8"/>
    </row>
    <row r="547" spans="1:25" s="1" customFormat="1" x14ac:dyDescent="0.25">
      <c r="A547" s="6" t="s">
        <v>8</v>
      </c>
      <c r="B547" s="4">
        <v>1160</v>
      </c>
      <c r="C547" s="33">
        <v>3500</v>
      </c>
      <c r="D547" s="33">
        <v>5000</v>
      </c>
      <c r="E547" s="33">
        <v>6500</v>
      </c>
      <c r="F547" s="32"/>
      <c r="G547" s="6" t="s">
        <v>8</v>
      </c>
      <c r="H547" s="4">
        <v>1160</v>
      </c>
      <c r="I547" s="33">
        <v>7200</v>
      </c>
      <c r="J547" s="33">
        <v>10000</v>
      </c>
      <c r="K547" s="33">
        <v>13000</v>
      </c>
      <c r="L547" s="32"/>
      <c r="M547" s="32"/>
      <c r="N547" s="32"/>
      <c r="O547" s="32"/>
      <c r="P547" s="32"/>
      <c r="Q547" s="32"/>
      <c r="R547" s="32"/>
      <c r="S547" s="32"/>
      <c r="T547" s="8"/>
      <c r="U547" s="8"/>
      <c r="V547" s="8"/>
      <c r="W547" s="8"/>
      <c r="X547" s="8"/>
      <c r="Y547" s="8"/>
    </row>
    <row r="548" spans="1:25" s="1" customFormat="1" x14ac:dyDescent="0.25">
      <c r="A548" s="6" t="s">
        <v>9</v>
      </c>
      <c r="B548" s="4">
        <v>746</v>
      </c>
      <c r="C548" s="33">
        <v>3000</v>
      </c>
      <c r="D548" s="33">
        <v>4500</v>
      </c>
      <c r="E548" s="33">
        <v>6350</v>
      </c>
      <c r="F548" s="32"/>
      <c r="G548" s="6" t="s">
        <v>9</v>
      </c>
      <c r="H548" s="4">
        <v>742</v>
      </c>
      <c r="I548" s="33">
        <v>6000</v>
      </c>
      <c r="J548" s="33">
        <v>9000</v>
      </c>
      <c r="K548" s="33">
        <v>12925</v>
      </c>
      <c r="L548" s="32"/>
      <c r="M548" s="32"/>
      <c r="N548" s="32"/>
      <c r="O548" s="32"/>
      <c r="P548" s="32"/>
      <c r="Q548" s="32"/>
      <c r="R548" s="32"/>
      <c r="S548" s="32"/>
      <c r="T548" s="8"/>
      <c r="U548" s="8"/>
      <c r="V548" s="8"/>
      <c r="W548" s="8"/>
      <c r="X548" s="8"/>
      <c r="Y548" s="8"/>
    </row>
    <row r="549" spans="1:25" s="1" customFormat="1" x14ac:dyDescent="0.25">
      <c r="A549" s="6" t="s">
        <v>10</v>
      </c>
      <c r="B549" s="4">
        <v>507</v>
      </c>
      <c r="C549" s="33">
        <v>4000</v>
      </c>
      <c r="D549" s="33">
        <v>5500</v>
      </c>
      <c r="E549" s="33">
        <v>7400</v>
      </c>
      <c r="F549" s="32"/>
      <c r="G549" s="6" t="s">
        <v>10</v>
      </c>
      <c r="H549" s="4">
        <v>504</v>
      </c>
      <c r="I549" s="33">
        <v>8000</v>
      </c>
      <c r="J549" s="33">
        <v>12000</v>
      </c>
      <c r="K549" s="33">
        <v>14950</v>
      </c>
      <c r="L549" s="32"/>
      <c r="M549" s="32"/>
      <c r="N549" s="32"/>
      <c r="O549" s="32"/>
      <c r="P549" s="32"/>
      <c r="Q549" s="32"/>
      <c r="R549" s="32"/>
      <c r="S549" s="32"/>
      <c r="T549" s="8"/>
      <c r="U549" s="8"/>
      <c r="V549" s="8"/>
      <c r="W549" s="8"/>
      <c r="X549" s="8"/>
      <c r="Y549" s="8"/>
    </row>
    <row r="550" spans="1:25" s="1" customFormat="1" x14ac:dyDescent="0.25">
      <c r="A550" s="6" t="s">
        <v>11</v>
      </c>
      <c r="B550" s="4">
        <v>827</v>
      </c>
      <c r="C550" s="33">
        <v>3200</v>
      </c>
      <c r="D550" s="33">
        <v>4500</v>
      </c>
      <c r="E550" s="33">
        <v>6350</v>
      </c>
      <c r="F550" s="32"/>
      <c r="G550" s="6" t="s">
        <v>11</v>
      </c>
      <c r="H550" s="4">
        <v>827</v>
      </c>
      <c r="I550" s="33">
        <v>6500</v>
      </c>
      <c r="J550" s="33">
        <v>10000</v>
      </c>
      <c r="K550" s="33">
        <v>12700</v>
      </c>
      <c r="L550" s="32"/>
      <c r="M550" s="32"/>
      <c r="N550" s="32"/>
      <c r="O550" s="32"/>
      <c r="P550" s="32"/>
      <c r="Q550" s="32"/>
      <c r="R550" s="32"/>
      <c r="S550" s="32"/>
      <c r="T550" s="8"/>
      <c r="U550" s="8"/>
      <c r="V550" s="8"/>
      <c r="W550" s="8"/>
      <c r="X550" s="8"/>
      <c r="Y550" s="8"/>
    </row>
    <row r="551" spans="1:25" s="1" customFormat="1" x14ac:dyDescent="0.25">
      <c r="A551" s="6" t="s">
        <v>12</v>
      </c>
      <c r="B551" s="4">
        <v>261</v>
      </c>
      <c r="C551" s="33">
        <v>3000</v>
      </c>
      <c r="D551" s="33">
        <v>4000</v>
      </c>
      <c r="E551" s="33">
        <v>5500</v>
      </c>
      <c r="F551" s="32"/>
      <c r="G551" s="6" t="s">
        <v>12</v>
      </c>
      <c r="H551" s="4">
        <v>261</v>
      </c>
      <c r="I551" s="33">
        <v>6000</v>
      </c>
      <c r="J551" s="33">
        <v>8000</v>
      </c>
      <c r="K551" s="33">
        <v>12000</v>
      </c>
      <c r="L551" s="32"/>
      <c r="M551" s="32"/>
      <c r="N551" s="32"/>
      <c r="O551" s="32"/>
      <c r="P551" s="32"/>
      <c r="Q551" s="32"/>
      <c r="R551" s="32"/>
      <c r="S551" s="32"/>
      <c r="T551" s="8"/>
      <c r="U551" s="8"/>
      <c r="V551" s="8"/>
      <c r="W551" s="8"/>
      <c r="X551" s="8"/>
      <c r="Y551" s="8"/>
    </row>
    <row r="552" spans="1:25" s="1" customFormat="1" x14ac:dyDescent="0.25">
      <c r="A552" s="6" t="s">
        <v>13</v>
      </c>
      <c r="B552" s="4">
        <v>375</v>
      </c>
      <c r="C552" s="33">
        <v>3000</v>
      </c>
      <c r="D552" s="33">
        <v>4500</v>
      </c>
      <c r="E552" s="33">
        <v>6000</v>
      </c>
      <c r="F552" s="32"/>
      <c r="G552" s="6" t="s">
        <v>13</v>
      </c>
      <c r="H552" s="4">
        <v>374</v>
      </c>
      <c r="I552" s="33">
        <v>6750</v>
      </c>
      <c r="J552" s="33">
        <v>9000</v>
      </c>
      <c r="K552" s="33">
        <v>12000</v>
      </c>
      <c r="L552" s="32"/>
      <c r="M552" s="32"/>
      <c r="N552" s="32"/>
      <c r="O552" s="32"/>
      <c r="P552" s="32"/>
      <c r="Q552" s="32"/>
      <c r="R552" s="32"/>
      <c r="S552" s="32"/>
      <c r="T552" s="8"/>
      <c r="U552" s="8"/>
      <c r="V552" s="8"/>
      <c r="W552" s="8"/>
      <c r="X552" s="8"/>
      <c r="Y552" s="8"/>
    </row>
    <row r="553" spans="1:25" s="1" customFormat="1" x14ac:dyDescent="0.25">
      <c r="B553" s="7"/>
      <c r="C553" s="32"/>
      <c r="D553" s="32"/>
      <c r="E553" s="32"/>
      <c r="F553" s="32"/>
      <c r="G553" s="32"/>
      <c r="H553" s="32"/>
      <c r="I553" s="32"/>
      <c r="J553" s="32"/>
      <c r="K553" s="32"/>
      <c r="L553" s="32"/>
      <c r="M553" s="32"/>
      <c r="N553" s="32"/>
      <c r="O553" s="32"/>
      <c r="P553" s="32"/>
      <c r="Q553" s="32"/>
      <c r="R553" s="32"/>
      <c r="S553" s="32"/>
      <c r="T553" s="8"/>
      <c r="U553" s="8"/>
      <c r="V553" s="8"/>
      <c r="W553" s="8"/>
      <c r="X553" s="8"/>
      <c r="Y553" s="8"/>
    </row>
    <row r="554" spans="1:25" s="1" customFormat="1" x14ac:dyDescent="0.25">
      <c r="C554" s="22"/>
      <c r="D554" s="22"/>
      <c r="E554" s="22"/>
      <c r="F554" s="22"/>
      <c r="I554" s="22"/>
      <c r="J554" s="22"/>
      <c r="K554" s="22"/>
      <c r="L554" s="22"/>
      <c r="M554" s="22"/>
      <c r="N554" s="22"/>
      <c r="O554" s="22"/>
      <c r="P554" s="22"/>
      <c r="Q554" s="22"/>
      <c r="R554" s="22"/>
      <c r="S554" s="22"/>
    </row>
    <row r="555" spans="1:25" s="1" customFormat="1" x14ac:dyDescent="0.25">
      <c r="A555" s="1" t="s">
        <v>304</v>
      </c>
      <c r="C555" s="22"/>
      <c r="D555" s="22"/>
      <c r="E555" s="22"/>
      <c r="F555" s="22"/>
      <c r="G555" s="1" t="s">
        <v>305</v>
      </c>
      <c r="I555" s="22"/>
      <c r="J555" s="22"/>
      <c r="K555" s="22"/>
      <c r="L555" s="22"/>
      <c r="M555" s="22"/>
      <c r="N555" s="22"/>
      <c r="O555" s="22"/>
      <c r="P555" s="22"/>
      <c r="Q555" s="22"/>
      <c r="R555" s="22"/>
      <c r="S555" s="22"/>
    </row>
    <row r="556" spans="1:25" s="1" customFormat="1" x14ac:dyDescent="0.25">
      <c r="C556" s="22"/>
      <c r="D556" s="22"/>
      <c r="E556" s="22"/>
      <c r="F556" s="22"/>
      <c r="I556" s="22"/>
      <c r="J556" s="22"/>
      <c r="K556" s="22"/>
      <c r="L556" s="22"/>
      <c r="M556" s="22"/>
      <c r="N556" s="22"/>
      <c r="O556" s="22"/>
      <c r="P556" s="22"/>
      <c r="Q556" s="22"/>
      <c r="R556" s="22"/>
      <c r="S556" s="22"/>
    </row>
    <row r="557" spans="1:25" s="1" customFormat="1" x14ac:dyDescent="0.25">
      <c r="A557" s="2" t="s">
        <v>0</v>
      </c>
      <c r="B557" s="2" t="s">
        <v>1</v>
      </c>
      <c r="C557" s="10" t="s">
        <v>295</v>
      </c>
      <c r="D557" s="10" t="s">
        <v>296</v>
      </c>
      <c r="E557" s="10" t="s">
        <v>297</v>
      </c>
      <c r="F557" s="30"/>
      <c r="G557" s="2" t="s">
        <v>0</v>
      </c>
      <c r="H557" s="2" t="s">
        <v>1</v>
      </c>
      <c r="I557" s="10" t="s">
        <v>295</v>
      </c>
      <c r="J557" s="10" t="s">
        <v>296</v>
      </c>
      <c r="K557" s="10" t="s">
        <v>297</v>
      </c>
      <c r="L557" s="30"/>
      <c r="M557" s="30"/>
      <c r="N557" s="30"/>
      <c r="O557" s="30"/>
      <c r="P557" s="30"/>
      <c r="Q557" s="30"/>
      <c r="R557" s="30"/>
      <c r="S557" s="30"/>
      <c r="T557" s="9"/>
      <c r="U557" s="9"/>
      <c r="V557" s="9"/>
      <c r="W557" s="9"/>
      <c r="X557" s="9"/>
      <c r="Y557" s="9"/>
    </row>
    <row r="558" spans="1:25" s="1" customFormat="1" x14ac:dyDescent="0.25">
      <c r="A558" s="3" t="s">
        <v>2</v>
      </c>
      <c r="B558" s="4">
        <v>1099</v>
      </c>
      <c r="C558" s="31">
        <v>0.2</v>
      </c>
      <c r="D558" s="31">
        <v>0.2</v>
      </c>
      <c r="E558" s="31">
        <v>0.2</v>
      </c>
      <c r="F558" s="32"/>
      <c r="G558" s="3" t="s">
        <v>2</v>
      </c>
      <c r="H558" s="4">
        <v>1647</v>
      </c>
      <c r="I558" s="34">
        <v>20</v>
      </c>
      <c r="J558" s="34">
        <v>25</v>
      </c>
      <c r="K558" s="34">
        <v>30</v>
      </c>
      <c r="L558" s="32"/>
      <c r="M558" s="32"/>
      <c r="N558" s="32"/>
      <c r="O558" s="32"/>
      <c r="P558" s="32"/>
      <c r="Q558" s="32"/>
      <c r="R558" s="32"/>
      <c r="S558" s="32"/>
      <c r="T558" s="8"/>
      <c r="U558" s="8"/>
      <c r="V558" s="8"/>
      <c r="W558" s="8"/>
      <c r="X558" s="8"/>
      <c r="Y558" s="8"/>
    </row>
    <row r="559" spans="1:25" s="1" customFormat="1" x14ac:dyDescent="0.25">
      <c r="A559" s="6" t="s">
        <v>3</v>
      </c>
      <c r="B559" s="4">
        <v>370</v>
      </c>
      <c r="C559" s="31">
        <v>0.2</v>
      </c>
      <c r="D559" s="31">
        <v>0.2</v>
      </c>
      <c r="E559" s="31">
        <v>0.25</v>
      </c>
      <c r="F559" s="32"/>
      <c r="G559" s="6" t="s">
        <v>3</v>
      </c>
      <c r="H559" s="4">
        <v>474</v>
      </c>
      <c r="I559" s="34">
        <v>25</v>
      </c>
      <c r="J559" s="34">
        <v>27.5</v>
      </c>
      <c r="K559" s="34">
        <v>30</v>
      </c>
      <c r="L559" s="32"/>
      <c r="M559" s="32"/>
      <c r="N559" s="32"/>
      <c r="O559" s="32"/>
      <c r="P559" s="32"/>
      <c r="Q559" s="32"/>
      <c r="R559" s="32"/>
      <c r="S559" s="32"/>
      <c r="T559" s="8"/>
      <c r="U559" s="8"/>
      <c r="V559" s="8"/>
      <c r="W559" s="8"/>
      <c r="X559" s="8"/>
      <c r="Y559" s="8"/>
    </row>
    <row r="560" spans="1:25" s="1" customFormat="1" x14ac:dyDescent="0.25">
      <c r="A560" s="6" t="s">
        <v>4</v>
      </c>
      <c r="B560" s="4">
        <v>114</v>
      </c>
      <c r="C560" s="31">
        <v>0.15</v>
      </c>
      <c r="D560" s="31">
        <v>0.2</v>
      </c>
      <c r="E560" s="31">
        <v>0.2</v>
      </c>
      <c r="F560" s="32"/>
      <c r="G560" s="6" t="s">
        <v>4</v>
      </c>
      <c r="H560" s="4">
        <v>253</v>
      </c>
      <c r="I560" s="34">
        <v>20</v>
      </c>
      <c r="J560" s="34">
        <v>25</v>
      </c>
      <c r="K560" s="34">
        <v>30</v>
      </c>
      <c r="L560" s="32"/>
      <c r="M560" s="32"/>
      <c r="N560" s="32"/>
      <c r="O560" s="32"/>
      <c r="P560" s="32"/>
      <c r="Q560" s="32"/>
      <c r="R560" s="32"/>
      <c r="S560" s="32"/>
      <c r="T560" s="8"/>
      <c r="U560" s="8"/>
      <c r="V560" s="8"/>
      <c r="W560" s="8"/>
      <c r="X560" s="8"/>
      <c r="Y560" s="8"/>
    </row>
    <row r="561" spans="1:25" s="1" customFormat="1" x14ac:dyDescent="0.25">
      <c r="A561" s="6" t="s">
        <v>5</v>
      </c>
      <c r="B561" s="4">
        <v>247</v>
      </c>
      <c r="C561" s="31">
        <v>0.2</v>
      </c>
      <c r="D561" s="31">
        <v>0.2</v>
      </c>
      <c r="E561" s="31">
        <v>0.25</v>
      </c>
      <c r="F561" s="32"/>
      <c r="G561" s="6" t="s">
        <v>5</v>
      </c>
      <c r="H561" s="4">
        <v>369</v>
      </c>
      <c r="I561" s="34">
        <v>25</v>
      </c>
      <c r="J561" s="34">
        <v>30</v>
      </c>
      <c r="K561" s="34">
        <v>35</v>
      </c>
      <c r="L561" s="32"/>
      <c r="M561" s="32"/>
      <c r="N561" s="32"/>
      <c r="O561" s="32"/>
      <c r="P561" s="32"/>
      <c r="Q561" s="32"/>
      <c r="R561" s="32"/>
      <c r="S561" s="32"/>
      <c r="T561" s="8"/>
      <c r="U561" s="8"/>
      <c r="V561" s="8"/>
      <c r="W561" s="8"/>
      <c r="X561" s="8"/>
      <c r="Y561" s="8"/>
    </row>
    <row r="562" spans="1:25" s="1" customFormat="1" x14ac:dyDescent="0.25">
      <c r="A562" s="6" t="s">
        <v>6</v>
      </c>
      <c r="B562" s="4">
        <v>147</v>
      </c>
      <c r="C562" s="31">
        <v>0.2</v>
      </c>
      <c r="D562" s="31">
        <v>0.2</v>
      </c>
      <c r="E562" s="31">
        <v>0.3</v>
      </c>
      <c r="F562" s="32"/>
      <c r="G562" s="6" t="s">
        <v>6</v>
      </c>
      <c r="H562" s="4">
        <v>218</v>
      </c>
      <c r="I562" s="34">
        <v>25</v>
      </c>
      <c r="J562" s="34">
        <v>25</v>
      </c>
      <c r="K562" s="34">
        <v>30</v>
      </c>
      <c r="L562" s="32"/>
      <c r="M562" s="32"/>
      <c r="N562" s="32"/>
      <c r="O562" s="32"/>
      <c r="P562" s="32"/>
      <c r="Q562" s="32"/>
      <c r="R562" s="32"/>
      <c r="S562" s="32"/>
      <c r="T562" s="8"/>
      <c r="U562" s="8"/>
      <c r="V562" s="8"/>
      <c r="W562" s="8"/>
      <c r="X562" s="8"/>
      <c r="Y562" s="8"/>
    </row>
    <row r="563" spans="1:25" s="1" customFormat="1" x14ac:dyDescent="0.25">
      <c r="A563" s="6" t="s">
        <v>7</v>
      </c>
      <c r="B563" s="4">
        <v>221</v>
      </c>
      <c r="C563" s="31">
        <v>0.2</v>
      </c>
      <c r="D563" s="31">
        <v>0.2</v>
      </c>
      <c r="E563" s="31">
        <v>0.2</v>
      </c>
      <c r="F563" s="32"/>
      <c r="G563" s="6" t="s">
        <v>7</v>
      </c>
      <c r="H563" s="4">
        <v>333</v>
      </c>
      <c r="I563" s="34">
        <v>20</v>
      </c>
      <c r="J563" s="34">
        <v>25</v>
      </c>
      <c r="K563" s="34">
        <v>30</v>
      </c>
      <c r="L563" s="32"/>
      <c r="M563" s="32"/>
      <c r="N563" s="32"/>
      <c r="O563" s="32"/>
      <c r="P563" s="32"/>
      <c r="Q563" s="32"/>
      <c r="R563" s="32"/>
      <c r="S563" s="32"/>
      <c r="T563" s="8"/>
      <c r="U563" s="8"/>
      <c r="V563" s="8"/>
      <c r="W563" s="8"/>
      <c r="X563" s="8"/>
      <c r="Y563" s="8"/>
    </row>
    <row r="564" spans="1:25" s="1" customFormat="1" x14ac:dyDescent="0.25">
      <c r="A564" s="6" t="s">
        <v>8</v>
      </c>
      <c r="B564" s="4">
        <v>559</v>
      </c>
      <c r="C564" s="31">
        <v>0.2</v>
      </c>
      <c r="D564" s="31">
        <v>0.2</v>
      </c>
      <c r="E564" s="31">
        <v>0.25</v>
      </c>
      <c r="F564" s="32"/>
      <c r="G564" s="6" t="s">
        <v>8</v>
      </c>
      <c r="H564" s="4">
        <v>919</v>
      </c>
      <c r="I564" s="34">
        <v>20</v>
      </c>
      <c r="J564" s="34">
        <v>25</v>
      </c>
      <c r="K564" s="34">
        <v>30</v>
      </c>
      <c r="L564" s="32"/>
      <c r="M564" s="32"/>
      <c r="N564" s="32"/>
      <c r="O564" s="32"/>
      <c r="P564" s="32"/>
      <c r="Q564" s="32"/>
      <c r="R564" s="32"/>
      <c r="S564" s="32"/>
      <c r="T564" s="8"/>
      <c r="U564" s="8"/>
      <c r="V564" s="8"/>
      <c r="W564" s="8"/>
      <c r="X564" s="8"/>
      <c r="Y564" s="8"/>
    </row>
    <row r="565" spans="1:25" s="1" customFormat="1" x14ac:dyDescent="0.25">
      <c r="A565" s="6" t="s">
        <v>9</v>
      </c>
      <c r="B565" s="4">
        <v>440</v>
      </c>
      <c r="C565" s="31">
        <v>0.2</v>
      </c>
      <c r="D565" s="31">
        <v>0.2</v>
      </c>
      <c r="E565" s="31">
        <v>0.2</v>
      </c>
      <c r="F565" s="32"/>
      <c r="G565" s="6" t="s">
        <v>9</v>
      </c>
      <c r="H565" s="4">
        <v>591</v>
      </c>
      <c r="I565" s="34">
        <v>20</v>
      </c>
      <c r="J565" s="34">
        <v>25</v>
      </c>
      <c r="K565" s="34">
        <v>30</v>
      </c>
      <c r="L565" s="32"/>
      <c r="M565" s="32"/>
      <c r="N565" s="32"/>
      <c r="O565" s="32"/>
      <c r="P565" s="32"/>
      <c r="Q565" s="32"/>
      <c r="R565" s="32"/>
      <c r="S565" s="32"/>
      <c r="T565" s="8"/>
      <c r="U565" s="8"/>
      <c r="V565" s="8"/>
      <c r="W565" s="8"/>
      <c r="X565" s="8"/>
      <c r="Y565" s="8"/>
    </row>
    <row r="566" spans="1:25" s="1" customFormat="1" x14ac:dyDescent="0.25">
      <c r="A566" s="6" t="s">
        <v>10</v>
      </c>
      <c r="B566" s="4">
        <v>240</v>
      </c>
      <c r="C566" s="31">
        <v>0.2</v>
      </c>
      <c r="D566" s="31">
        <v>0.2</v>
      </c>
      <c r="E566" s="31">
        <v>0.3</v>
      </c>
      <c r="F566" s="32"/>
      <c r="G566" s="6" t="s">
        <v>10</v>
      </c>
      <c r="H566" s="4">
        <v>408</v>
      </c>
      <c r="I566" s="34">
        <v>25</v>
      </c>
      <c r="J566" s="34">
        <v>30</v>
      </c>
      <c r="K566" s="34">
        <v>35</v>
      </c>
      <c r="L566" s="32"/>
      <c r="M566" s="32"/>
      <c r="N566" s="32"/>
      <c r="O566" s="32"/>
      <c r="P566" s="32"/>
      <c r="Q566" s="32"/>
      <c r="R566" s="32"/>
      <c r="S566" s="32"/>
      <c r="T566" s="8"/>
      <c r="U566" s="8"/>
      <c r="V566" s="8"/>
      <c r="W566" s="8"/>
      <c r="X566" s="8"/>
      <c r="Y566" s="8"/>
    </row>
    <row r="567" spans="1:25" s="1" customFormat="1" x14ac:dyDescent="0.25">
      <c r="A567" s="6" t="s">
        <v>11</v>
      </c>
      <c r="B567" s="4">
        <v>417</v>
      </c>
      <c r="C567" s="31">
        <v>0.2</v>
      </c>
      <c r="D567" s="31">
        <v>0.2</v>
      </c>
      <c r="E567" s="31">
        <v>0.25</v>
      </c>
      <c r="F567" s="32"/>
      <c r="G567" s="6" t="s">
        <v>11</v>
      </c>
      <c r="H567" s="4">
        <v>656</v>
      </c>
      <c r="I567" s="34">
        <v>20</v>
      </c>
      <c r="J567" s="34">
        <v>25</v>
      </c>
      <c r="K567" s="34">
        <v>30</v>
      </c>
      <c r="L567" s="32"/>
      <c r="M567" s="32"/>
      <c r="N567" s="32"/>
      <c r="O567" s="32"/>
      <c r="P567" s="32"/>
      <c r="Q567" s="32"/>
      <c r="R567" s="32"/>
      <c r="S567" s="32"/>
      <c r="T567" s="8"/>
      <c r="U567" s="8"/>
      <c r="V567" s="8"/>
      <c r="W567" s="8"/>
      <c r="X567" s="8"/>
      <c r="Y567" s="8"/>
    </row>
    <row r="568" spans="1:25" s="1" customFormat="1" x14ac:dyDescent="0.25">
      <c r="A568" s="6" t="s">
        <v>12</v>
      </c>
      <c r="B568" s="4">
        <v>144</v>
      </c>
      <c r="C568" s="31">
        <v>0.2</v>
      </c>
      <c r="D568" s="31">
        <v>0.2</v>
      </c>
      <c r="E568" s="31">
        <v>0.2</v>
      </c>
      <c r="F568" s="32"/>
      <c r="G568" s="6" t="s">
        <v>12</v>
      </c>
      <c r="H568" s="4">
        <v>195</v>
      </c>
      <c r="I568" s="34">
        <v>20</v>
      </c>
      <c r="J568" s="34">
        <v>25</v>
      </c>
      <c r="K568" s="34">
        <v>30</v>
      </c>
      <c r="L568" s="32"/>
      <c r="M568" s="32"/>
      <c r="N568" s="32"/>
      <c r="O568" s="32"/>
      <c r="P568" s="32"/>
      <c r="Q568" s="32"/>
      <c r="R568" s="32"/>
      <c r="S568" s="32"/>
      <c r="T568" s="8"/>
      <c r="U568" s="8"/>
      <c r="V568" s="8"/>
      <c r="W568" s="8"/>
      <c r="X568" s="8"/>
      <c r="Y568" s="8"/>
    </row>
    <row r="569" spans="1:25" s="1" customFormat="1" x14ac:dyDescent="0.25">
      <c r="A569" s="6" t="s">
        <v>13</v>
      </c>
      <c r="B569" s="4">
        <v>247</v>
      </c>
      <c r="C569" s="31">
        <v>0.2</v>
      </c>
      <c r="D569" s="31">
        <v>0.2</v>
      </c>
      <c r="E569" s="31">
        <v>0.2</v>
      </c>
      <c r="F569" s="32"/>
      <c r="G569" s="6" t="s">
        <v>13</v>
      </c>
      <c r="H569" s="4">
        <v>307</v>
      </c>
      <c r="I569" s="34">
        <v>20</v>
      </c>
      <c r="J569" s="34">
        <v>25</v>
      </c>
      <c r="K569" s="34">
        <v>30</v>
      </c>
      <c r="L569" s="32"/>
      <c r="M569" s="32"/>
      <c r="N569" s="32"/>
      <c r="O569" s="32"/>
      <c r="P569" s="32"/>
      <c r="Q569" s="32"/>
      <c r="R569" s="32"/>
      <c r="S569" s="32"/>
      <c r="T569" s="8"/>
      <c r="U569" s="8"/>
      <c r="V569" s="8"/>
      <c r="W569" s="8"/>
      <c r="X569" s="8"/>
      <c r="Y569" s="8"/>
    </row>
    <row r="570" spans="1:25" s="1" customFormat="1" x14ac:dyDescent="0.25">
      <c r="B570" s="7"/>
      <c r="C570" s="32"/>
      <c r="D570" s="32"/>
      <c r="E570" s="32"/>
      <c r="F570" s="32"/>
      <c r="G570" s="32"/>
      <c r="H570" s="32"/>
      <c r="I570" s="32"/>
      <c r="J570" s="32"/>
      <c r="K570" s="32"/>
      <c r="L570" s="32"/>
      <c r="M570" s="32"/>
      <c r="N570" s="32"/>
      <c r="O570" s="32"/>
      <c r="P570" s="32"/>
      <c r="Q570" s="32"/>
      <c r="R570" s="32"/>
      <c r="S570" s="32"/>
      <c r="T570" s="8"/>
      <c r="U570" s="8"/>
      <c r="V570" s="8"/>
      <c r="W570" s="8"/>
      <c r="X570" s="8"/>
      <c r="Y570" s="8"/>
    </row>
    <row r="571" spans="1:25" s="1" customFormat="1" x14ac:dyDescent="0.25">
      <c r="C571" s="22"/>
      <c r="D571" s="22"/>
      <c r="E571" s="22"/>
      <c r="F571" s="22"/>
      <c r="I571" s="22"/>
      <c r="J571" s="22"/>
      <c r="K571" s="22"/>
      <c r="L571" s="22"/>
      <c r="M571" s="22"/>
      <c r="N571" s="22"/>
      <c r="O571" s="22"/>
      <c r="P571" s="22"/>
      <c r="Q571" s="22"/>
      <c r="R571" s="22"/>
      <c r="S571" s="22"/>
    </row>
    <row r="572" spans="1:25" s="1" customFormat="1" x14ac:dyDescent="0.25">
      <c r="A572" s="1" t="s">
        <v>306</v>
      </c>
      <c r="C572" s="22"/>
      <c r="D572" s="22"/>
      <c r="E572" s="22"/>
      <c r="F572" s="22"/>
      <c r="G572" s="1" t="s">
        <v>307</v>
      </c>
      <c r="I572" s="22"/>
      <c r="J572" s="22"/>
      <c r="K572" s="22"/>
      <c r="L572" s="22"/>
      <c r="M572" s="22"/>
      <c r="N572" s="22"/>
      <c r="O572" s="22"/>
      <c r="P572" s="22"/>
      <c r="Q572" s="22"/>
      <c r="R572" s="22"/>
      <c r="S572" s="22"/>
    </row>
    <row r="573" spans="1:25" s="1" customFormat="1" x14ac:dyDescent="0.25">
      <c r="C573" s="22"/>
      <c r="D573" s="22"/>
      <c r="E573" s="22"/>
      <c r="F573" s="22"/>
      <c r="I573" s="22"/>
      <c r="J573" s="22"/>
      <c r="K573" s="22"/>
      <c r="L573" s="22"/>
      <c r="M573" s="22"/>
      <c r="N573" s="22"/>
      <c r="O573" s="22"/>
      <c r="P573" s="22"/>
      <c r="Q573" s="22"/>
      <c r="R573" s="22"/>
      <c r="S573" s="22"/>
    </row>
    <row r="574" spans="1:25" s="1" customFormat="1" x14ac:dyDescent="0.25">
      <c r="A574" s="2" t="s">
        <v>0</v>
      </c>
      <c r="B574" s="2" t="s">
        <v>1</v>
      </c>
      <c r="C574" s="10" t="s">
        <v>295</v>
      </c>
      <c r="D574" s="10" t="s">
        <v>296</v>
      </c>
      <c r="E574" s="10" t="s">
        <v>297</v>
      </c>
      <c r="F574" s="30"/>
      <c r="G574" s="2" t="s">
        <v>0</v>
      </c>
      <c r="H574" s="2" t="s">
        <v>1</v>
      </c>
      <c r="I574" s="10" t="s">
        <v>295</v>
      </c>
      <c r="J574" s="10" t="s">
        <v>296</v>
      </c>
      <c r="K574" s="10" t="s">
        <v>297</v>
      </c>
      <c r="L574" s="30"/>
      <c r="M574" s="30"/>
      <c r="N574" s="30"/>
      <c r="O574" s="30"/>
      <c r="P574" s="30"/>
      <c r="Q574" s="30"/>
      <c r="R574" s="30"/>
      <c r="S574" s="30"/>
      <c r="T574" s="9"/>
      <c r="U574" s="9"/>
      <c r="V574" s="9"/>
      <c r="W574" s="9"/>
      <c r="X574" s="9"/>
      <c r="Y574" s="9"/>
    </row>
    <row r="575" spans="1:25" s="1" customFormat="1" x14ac:dyDescent="0.25">
      <c r="A575" s="3" t="s">
        <v>2</v>
      </c>
      <c r="B575" s="4">
        <v>1649</v>
      </c>
      <c r="C575" s="34">
        <v>35</v>
      </c>
      <c r="D575" s="34">
        <v>45</v>
      </c>
      <c r="E575" s="34">
        <v>55</v>
      </c>
      <c r="F575" s="32"/>
      <c r="G575" s="3" t="s">
        <v>2</v>
      </c>
      <c r="H575" s="4">
        <v>1482</v>
      </c>
      <c r="I575" s="34">
        <v>150</v>
      </c>
      <c r="J575" s="34">
        <v>250</v>
      </c>
      <c r="K575" s="34">
        <v>300</v>
      </c>
      <c r="L575" s="32"/>
      <c r="M575" s="32"/>
      <c r="N575" s="32"/>
      <c r="O575" s="32"/>
      <c r="P575" s="32"/>
      <c r="Q575" s="32"/>
      <c r="R575" s="32"/>
      <c r="S575" s="32"/>
      <c r="T575" s="8"/>
      <c r="U575" s="8"/>
      <c r="V575" s="8"/>
      <c r="W575" s="8"/>
      <c r="X575" s="8"/>
      <c r="Y575" s="8"/>
    </row>
    <row r="576" spans="1:25" s="1" customFormat="1" x14ac:dyDescent="0.25">
      <c r="A576" s="6" t="s">
        <v>3</v>
      </c>
      <c r="B576" s="4">
        <v>469</v>
      </c>
      <c r="C576" s="34">
        <v>37.5</v>
      </c>
      <c r="D576" s="34">
        <v>50</v>
      </c>
      <c r="E576" s="34">
        <v>60</v>
      </c>
      <c r="F576" s="32"/>
      <c r="G576" s="6" t="s">
        <v>3</v>
      </c>
      <c r="H576" s="4">
        <v>437</v>
      </c>
      <c r="I576" s="34">
        <v>150</v>
      </c>
      <c r="J576" s="34">
        <v>250</v>
      </c>
      <c r="K576" s="34">
        <v>350</v>
      </c>
      <c r="L576" s="32"/>
      <c r="M576" s="32"/>
      <c r="N576" s="32"/>
      <c r="O576" s="32"/>
      <c r="P576" s="32"/>
      <c r="Q576" s="32"/>
      <c r="R576" s="32"/>
      <c r="S576" s="32"/>
      <c r="T576" s="8"/>
      <c r="U576" s="8"/>
      <c r="V576" s="8"/>
      <c r="W576" s="8"/>
      <c r="X576" s="8"/>
      <c r="Y576" s="8"/>
    </row>
    <row r="577" spans="1:25" s="1" customFormat="1" x14ac:dyDescent="0.25">
      <c r="A577" s="6" t="s">
        <v>4</v>
      </c>
      <c r="B577" s="4">
        <v>256</v>
      </c>
      <c r="C577" s="34">
        <v>30</v>
      </c>
      <c r="D577" s="34">
        <v>40</v>
      </c>
      <c r="E577" s="34">
        <v>50</v>
      </c>
      <c r="F577" s="32"/>
      <c r="G577" s="6" t="s">
        <v>4</v>
      </c>
      <c r="H577" s="4">
        <v>243</v>
      </c>
      <c r="I577" s="34">
        <v>150</v>
      </c>
      <c r="J577" s="34">
        <v>175</v>
      </c>
      <c r="K577" s="34">
        <v>250</v>
      </c>
      <c r="L577" s="32"/>
      <c r="M577" s="32"/>
      <c r="N577" s="32"/>
      <c r="O577" s="32"/>
      <c r="P577" s="32"/>
      <c r="Q577" s="32"/>
      <c r="R577" s="32"/>
      <c r="S577" s="32"/>
      <c r="T577" s="8"/>
      <c r="U577" s="8"/>
      <c r="V577" s="8"/>
      <c r="W577" s="8"/>
      <c r="X577" s="8"/>
      <c r="Y577" s="8"/>
    </row>
    <row r="578" spans="1:25" s="1" customFormat="1" x14ac:dyDescent="0.25">
      <c r="A578" s="6" t="s">
        <v>5</v>
      </c>
      <c r="B578" s="4">
        <v>375</v>
      </c>
      <c r="C578" s="34">
        <v>40</v>
      </c>
      <c r="D578" s="34">
        <v>50</v>
      </c>
      <c r="E578" s="34">
        <v>60</v>
      </c>
      <c r="F578" s="32"/>
      <c r="G578" s="6" t="s">
        <v>5</v>
      </c>
      <c r="H578" s="4">
        <v>312</v>
      </c>
      <c r="I578" s="34">
        <v>150</v>
      </c>
      <c r="J578" s="34">
        <v>250</v>
      </c>
      <c r="K578" s="34">
        <v>350</v>
      </c>
      <c r="L578" s="32"/>
      <c r="M578" s="32"/>
      <c r="N578" s="32"/>
      <c r="O578" s="32"/>
      <c r="P578" s="32"/>
      <c r="Q578" s="32"/>
      <c r="R578" s="32"/>
      <c r="S578" s="32"/>
      <c r="T578" s="8"/>
      <c r="U578" s="8"/>
      <c r="V578" s="8"/>
      <c r="W578" s="8"/>
      <c r="X578" s="8"/>
      <c r="Y578" s="8"/>
    </row>
    <row r="579" spans="1:25" s="1" customFormat="1" x14ac:dyDescent="0.25">
      <c r="A579" s="6" t="s">
        <v>6</v>
      </c>
      <c r="B579" s="4">
        <v>214</v>
      </c>
      <c r="C579" s="34">
        <v>40</v>
      </c>
      <c r="D579" s="34">
        <v>50</v>
      </c>
      <c r="E579" s="34">
        <v>50</v>
      </c>
      <c r="F579" s="32"/>
      <c r="G579" s="6" t="s">
        <v>6</v>
      </c>
      <c r="H579" s="4">
        <v>180</v>
      </c>
      <c r="I579" s="34">
        <v>150</v>
      </c>
      <c r="J579" s="34">
        <v>250</v>
      </c>
      <c r="K579" s="34">
        <v>393.75</v>
      </c>
      <c r="L579" s="32"/>
      <c r="M579" s="32"/>
      <c r="N579" s="32"/>
      <c r="O579" s="32"/>
      <c r="P579" s="32"/>
      <c r="Q579" s="32"/>
      <c r="R579" s="32"/>
      <c r="S579" s="32"/>
      <c r="T579" s="8"/>
      <c r="U579" s="8"/>
      <c r="V579" s="8"/>
      <c r="W579" s="8"/>
      <c r="X579" s="8"/>
      <c r="Y579" s="8"/>
    </row>
    <row r="580" spans="1:25" s="1" customFormat="1" x14ac:dyDescent="0.25">
      <c r="A580" s="6" t="s">
        <v>7</v>
      </c>
      <c r="B580" s="4">
        <v>335</v>
      </c>
      <c r="C580" s="34">
        <v>25</v>
      </c>
      <c r="D580" s="34">
        <v>40</v>
      </c>
      <c r="E580" s="34">
        <v>50</v>
      </c>
      <c r="F580" s="32"/>
      <c r="G580" s="6" t="s">
        <v>7</v>
      </c>
      <c r="H580" s="4">
        <v>310</v>
      </c>
      <c r="I580" s="34">
        <v>150</v>
      </c>
      <c r="J580" s="34">
        <v>150</v>
      </c>
      <c r="K580" s="34">
        <v>250</v>
      </c>
      <c r="L580" s="32"/>
      <c r="M580" s="32"/>
      <c r="N580" s="32"/>
      <c r="O580" s="32"/>
      <c r="P580" s="32"/>
      <c r="Q580" s="32"/>
      <c r="R580" s="32"/>
      <c r="S580" s="32"/>
      <c r="T580" s="8"/>
      <c r="U580" s="8"/>
      <c r="V580" s="8"/>
      <c r="W580" s="8"/>
      <c r="X580" s="8"/>
      <c r="Y580" s="8"/>
    </row>
    <row r="581" spans="1:25" s="1" customFormat="1" x14ac:dyDescent="0.25">
      <c r="A581" s="6" t="s">
        <v>8</v>
      </c>
      <c r="B581" s="4">
        <v>915</v>
      </c>
      <c r="C581" s="34">
        <v>35</v>
      </c>
      <c r="D581" s="34">
        <v>50</v>
      </c>
      <c r="E581" s="34">
        <v>60</v>
      </c>
      <c r="F581" s="32"/>
      <c r="G581" s="6" t="s">
        <v>8</v>
      </c>
      <c r="H581" s="4">
        <v>796</v>
      </c>
      <c r="I581" s="34">
        <v>150</v>
      </c>
      <c r="J581" s="34">
        <v>250</v>
      </c>
      <c r="K581" s="34">
        <v>350</v>
      </c>
      <c r="L581" s="32"/>
      <c r="M581" s="32"/>
      <c r="N581" s="32"/>
      <c r="O581" s="32"/>
      <c r="P581" s="32"/>
      <c r="Q581" s="32"/>
      <c r="R581" s="32"/>
      <c r="S581" s="32"/>
      <c r="T581" s="8"/>
      <c r="U581" s="8"/>
      <c r="V581" s="8"/>
      <c r="W581" s="8"/>
      <c r="X581" s="8"/>
      <c r="Y581" s="8"/>
    </row>
    <row r="582" spans="1:25" s="1" customFormat="1" x14ac:dyDescent="0.25">
      <c r="A582" s="6" t="s">
        <v>9</v>
      </c>
      <c r="B582" s="4">
        <v>596</v>
      </c>
      <c r="C582" s="34">
        <v>35</v>
      </c>
      <c r="D582" s="34">
        <v>50</v>
      </c>
      <c r="E582" s="34">
        <v>60</v>
      </c>
      <c r="F582" s="32"/>
      <c r="G582" s="6" t="s">
        <v>9</v>
      </c>
      <c r="H582" s="4">
        <v>560</v>
      </c>
      <c r="I582" s="34">
        <v>150</v>
      </c>
      <c r="J582" s="34">
        <v>212.5</v>
      </c>
      <c r="K582" s="34">
        <v>300</v>
      </c>
      <c r="L582" s="32"/>
      <c r="M582" s="32"/>
      <c r="N582" s="32"/>
      <c r="O582" s="32"/>
      <c r="P582" s="32"/>
      <c r="Q582" s="32"/>
      <c r="R582" s="32"/>
      <c r="S582" s="32"/>
      <c r="T582" s="8"/>
      <c r="U582" s="8"/>
      <c r="V582" s="8"/>
      <c r="W582" s="8"/>
      <c r="X582" s="8"/>
      <c r="Y582" s="8"/>
    </row>
    <row r="583" spans="1:25" s="1" customFormat="1" x14ac:dyDescent="0.25">
      <c r="A583" s="6" t="s">
        <v>10</v>
      </c>
      <c r="B583" s="4">
        <v>411</v>
      </c>
      <c r="C583" s="34">
        <v>40</v>
      </c>
      <c r="D583" s="34">
        <v>50</v>
      </c>
      <c r="E583" s="34">
        <v>70</v>
      </c>
      <c r="F583" s="32"/>
      <c r="G583" s="6" t="s">
        <v>10</v>
      </c>
      <c r="H583" s="4">
        <v>359</v>
      </c>
      <c r="I583" s="34">
        <v>150</v>
      </c>
      <c r="J583" s="34">
        <v>300</v>
      </c>
      <c r="K583" s="34">
        <v>400</v>
      </c>
      <c r="L583" s="32"/>
      <c r="M583" s="32"/>
      <c r="N583" s="32"/>
      <c r="O583" s="32"/>
      <c r="P583" s="32"/>
      <c r="Q583" s="32"/>
      <c r="R583" s="32"/>
      <c r="S583" s="32"/>
      <c r="T583" s="8"/>
      <c r="U583" s="8"/>
      <c r="V583" s="8"/>
      <c r="W583" s="8"/>
      <c r="X583" s="8"/>
      <c r="Y583" s="8"/>
    </row>
    <row r="584" spans="1:25" s="1" customFormat="1" x14ac:dyDescent="0.25">
      <c r="A584" s="6" t="s">
        <v>11</v>
      </c>
      <c r="B584" s="4">
        <v>652</v>
      </c>
      <c r="C584" s="34">
        <v>31.25</v>
      </c>
      <c r="D584" s="34">
        <v>45</v>
      </c>
      <c r="E584" s="34">
        <v>55</v>
      </c>
      <c r="F584" s="32"/>
      <c r="G584" s="6" t="s">
        <v>11</v>
      </c>
      <c r="H584" s="4">
        <v>586</v>
      </c>
      <c r="I584" s="34">
        <v>150</v>
      </c>
      <c r="J584" s="34">
        <v>250</v>
      </c>
      <c r="K584" s="34">
        <v>300</v>
      </c>
      <c r="L584" s="32"/>
      <c r="M584" s="32"/>
      <c r="N584" s="32"/>
      <c r="O584" s="32"/>
      <c r="P584" s="32"/>
      <c r="Q584" s="32"/>
      <c r="R584" s="32"/>
      <c r="S584" s="32"/>
      <c r="T584" s="8"/>
      <c r="U584" s="8"/>
      <c r="V584" s="8"/>
      <c r="W584" s="8"/>
      <c r="X584" s="8"/>
      <c r="Y584" s="8"/>
    </row>
    <row r="585" spans="1:25" s="1" customFormat="1" x14ac:dyDescent="0.25">
      <c r="A585" s="6" t="s">
        <v>12</v>
      </c>
      <c r="B585" s="4">
        <v>195</v>
      </c>
      <c r="C585" s="34">
        <v>35</v>
      </c>
      <c r="D585" s="34">
        <v>45</v>
      </c>
      <c r="E585" s="34">
        <v>50</v>
      </c>
      <c r="F585" s="32"/>
      <c r="G585" s="6" t="s">
        <v>12</v>
      </c>
      <c r="H585" s="4">
        <v>191</v>
      </c>
      <c r="I585" s="34">
        <v>150</v>
      </c>
      <c r="J585" s="34">
        <v>200</v>
      </c>
      <c r="K585" s="34">
        <v>300</v>
      </c>
      <c r="L585" s="32"/>
      <c r="M585" s="32"/>
      <c r="N585" s="32"/>
      <c r="O585" s="32"/>
      <c r="P585" s="32"/>
      <c r="Q585" s="32"/>
      <c r="R585" s="32"/>
      <c r="S585" s="32"/>
      <c r="T585" s="8"/>
      <c r="U585" s="8"/>
      <c r="V585" s="8"/>
      <c r="W585" s="8"/>
      <c r="X585" s="8"/>
      <c r="Y585" s="8"/>
    </row>
    <row r="586" spans="1:25" s="1" customFormat="1" x14ac:dyDescent="0.25">
      <c r="A586" s="6" t="s">
        <v>13</v>
      </c>
      <c r="B586" s="4">
        <v>310</v>
      </c>
      <c r="C586" s="34">
        <v>30</v>
      </c>
      <c r="D586" s="34">
        <v>40</v>
      </c>
      <c r="E586" s="34">
        <v>50</v>
      </c>
      <c r="F586" s="32"/>
      <c r="G586" s="6" t="s">
        <v>13</v>
      </c>
      <c r="H586" s="4">
        <v>281</v>
      </c>
      <c r="I586" s="34">
        <v>150</v>
      </c>
      <c r="J586" s="34">
        <v>200</v>
      </c>
      <c r="K586" s="34">
        <v>250</v>
      </c>
      <c r="L586" s="32"/>
      <c r="M586" s="32"/>
      <c r="N586" s="32"/>
      <c r="O586" s="32"/>
      <c r="P586" s="32"/>
      <c r="Q586" s="32"/>
      <c r="R586" s="32"/>
      <c r="S586" s="32"/>
      <c r="T586" s="8"/>
      <c r="U586" s="8"/>
      <c r="V586" s="8"/>
      <c r="W586" s="8"/>
      <c r="X586" s="8"/>
      <c r="Y586" s="8"/>
    </row>
    <row r="587" spans="1:25" s="1" customFormat="1" x14ac:dyDescent="0.25">
      <c r="B587" s="7"/>
      <c r="C587" s="32"/>
      <c r="D587" s="32"/>
      <c r="E587" s="32"/>
      <c r="F587" s="32"/>
      <c r="G587" s="32"/>
      <c r="H587" s="32"/>
      <c r="I587" s="32"/>
      <c r="J587" s="32"/>
      <c r="K587" s="32"/>
      <c r="L587" s="32"/>
      <c r="M587" s="32"/>
      <c r="N587" s="32"/>
      <c r="O587" s="32"/>
      <c r="P587" s="32"/>
      <c r="Q587" s="32"/>
      <c r="R587" s="32"/>
      <c r="S587" s="32"/>
      <c r="T587" s="8"/>
      <c r="U587" s="8"/>
      <c r="V587" s="8"/>
      <c r="W587" s="8"/>
      <c r="X587" s="8"/>
      <c r="Y587" s="8"/>
    </row>
    <row r="588" spans="1:25" s="1" customFormat="1" x14ac:dyDescent="0.25">
      <c r="C588" s="22"/>
      <c r="D588" s="22"/>
      <c r="E588" s="22"/>
      <c r="F588" s="22"/>
      <c r="I588" s="22"/>
      <c r="J588" s="22"/>
      <c r="K588" s="22"/>
      <c r="L588" s="22"/>
      <c r="M588" s="22"/>
      <c r="N588" s="22"/>
      <c r="O588" s="22"/>
      <c r="P588" s="22"/>
      <c r="Q588" s="22"/>
      <c r="R588" s="22"/>
      <c r="S588" s="22"/>
    </row>
    <row r="589" spans="1:25" s="1" customFormat="1" x14ac:dyDescent="0.25">
      <c r="A589" s="1" t="s">
        <v>308</v>
      </c>
      <c r="C589" s="22"/>
      <c r="D589" s="22"/>
      <c r="E589" s="22"/>
      <c r="F589" s="22"/>
      <c r="G589" s="1" t="s">
        <v>309</v>
      </c>
      <c r="I589" s="22"/>
      <c r="J589" s="22"/>
      <c r="K589" s="22"/>
      <c r="L589" s="22"/>
      <c r="M589" s="22"/>
      <c r="N589" s="22"/>
      <c r="O589" s="22"/>
      <c r="P589" s="22"/>
      <c r="Q589" s="22"/>
      <c r="R589" s="22"/>
      <c r="S589" s="22"/>
    </row>
    <row r="590" spans="1:25" s="1" customFormat="1" x14ac:dyDescent="0.25">
      <c r="C590" s="22"/>
      <c r="D590" s="22"/>
      <c r="E590" s="22"/>
      <c r="F590" s="22"/>
      <c r="I590" s="22"/>
      <c r="J590" s="22"/>
      <c r="K590" s="22"/>
      <c r="L590" s="22"/>
      <c r="M590" s="22"/>
      <c r="N590" s="22"/>
      <c r="O590" s="22"/>
      <c r="P590" s="22"/>
      <c r="Q590" s="22"/>
      <c r="R590" s="22"/>
      <c r="S590" s="22"/>
    </row>
    <row r="591" spans="1:25" s="1" customFormat="1" x14ac:dyDescent="0.25">
      <c r="A591" s="2" t="s">
        <v>0</v>
      </c>
      <c r="B591" s="2" t="s">
        <v>1</v>
      </c>
      <c r="C591" s="10" t="s">
        <v>295</v>
      </c>
      <c r="D591" s="10" t="s">
        <v>296</v>
      </c>
      <c r="E591" s="10" t="s">
        <v>297</v>
      </c>
      <c r="F591" s="30"/>
      <c r="G591" s="2" t="s">
        <v>0</v>
      </c>
      <c r="H591" s="2" t="s">
        <v>1</v>
      </c>
      <c r="I591" s="10" t="s">
        <v>295</v>
      </c>
      <c r="J591" s="10" t="s">
        <v>296</v>
      </c>
      <c r="K591" s="10" t="s">
        <v>297</v>
      </c>
      <c r="L591" s="30"/>
      <c r="M591" s="30"/>
      <c r="N591" s="30"/>
      <c r="O591" s="30"/>
      <c r="P591" s="30"/>
      <c r="Q591" s="30"/>
      <c r="R591" s="30"/>
      <c r="S591" s="30"/>
      <c r="T591" s="9"/>
      <c r="U591" s="9"/>
      <c r="V591" s="9"/>
      <c r="W591" s="9"/>
      <c r="X591" s="9"/>
      <c r="Y591" s="9"/>
    </row>
    <row r="592" spans="1:25" s="1" customFormat="1" x14ac:dyDescent="0.25">
      <c r="A592" s="3" t="s">
        <v>2</v>
      </c>
      <c r="B592" s="4">
        <v>1580</v>
      </c>
      <c r="C592" s="34">
        <v>30</v>
      </c>
      <c r="D592" s="34">
        <v>50</v>
      </c>
      <c r="E592" s="34">
        <v>70</v>
      </c>
      <c r="F592" s="32"/>
      <c r="G592" s="3" t="s">
        <v>2</v>
      </c>
      <c r="H592" s="4">
        <v>821</v>
      </c>
      <c r="I592" s="34">
        <v>15</v>
      </c>
      <c r="J592" s="34">
        <v>25</v>
      </c>
      <c r="K592" s="34">
        <v>30</v>
      </c>
      <c r="L592" s="32"/>
      <c r="M592" s="32"/>
      <c r="N592" s="32"/>
      <c r="O592" s="32"/>
      <c r="P592" s="32"/>
      <c r="Q592" s="32"/>
      <c r="R592" s="32"/>
      <c r="S592" s="32"/>
      <c r="T592" s="8"/>
      <c r="U592" s="8"/>
      <c r="V592" s="8"/>
      <c r="W592" s="8"/>
      <c r="X592" s="8"/>
      <c r="Y592" s="8"/>
    </row>
    <row r="593" spans="1:25" s="1" customFormat="1" x14ac:dyDescent="0.25">
      <c r="A593" s="6" t="s">
        <v>3</v>
      </c>
      <c r="B593" s="4">
        <v>446</v>
      </c>
      <c r="C593" s="34">
        <v>30</v>
      </c>
      <c r="D593" s="34">
        <v>50</v>
      </c>
      <c r="E593" s="34">
        <v>75</v>
      </c>
      <c r="F593" s="32"/>
      <c r="G593" s="6" t="s">
        <v>3</v>
      </c>
      <c r="H593" s="4">
        <v>251</v>
      </c>
      <c r="I593" s="34">
        <v>20</v>
      </c>
      <c r="J593" s="34">
        <v>25</v>
      </c>
      <c r="K593" s="34">
        <v>30</v>
      </c>
      <c r="L593" s="32"/>
      <c r="M593" s="32"/>
      <c r="N593" s="32"/>
      <c r="O593" s="32"/>
      <c r="P593" s="32"/>
      <c r="Q593" s="32"/>
      <c r="R593" s="32"/>
      <c r="S593" s="32"/>
      <c r="T593" s="8"/>
      <c r="U593" s="8"/>
      <c r="V593" s="8"/>
      <c r="W593" s="8"/>
      <c r="X593" s="8"/>
      <c r="Y593" s="8"/>
    </row>
    <row r="594" spans="1:25" s="1" customFormat="1" x14ac:dyDescent="0.25">
      <c r="A594" s="6" t="s">
        <v>4</v>
      </c>
      <c r="B594" s="4">
        <v>245</v>
      </c>
      <c r="C594" s="34">
        <v>30</v>
      </c>
      <c r="D594" s="34">
        <v>50</v>
      </c>
      <c r="E594" s="34">
        <v>75</v>
      </c>
      <c r="F594" s="32"/>
      <c r="G594" s="6" t="s">
        <v>4</v>
      </c>
      <c r="H594" s="4">
        <v>136</v>
      </c>
      <c r="I594" s="34">
        <v>15</v>
      </c>
      <c r="J594" s="34">
        <v>22.5</v>
      </c>
      <c r="K594" s="34">
        <v>30</v>
      </c>
      <c r="L594" s="32"/>
      <c r="M594" s="32"/>
      <c r="N594" s="32"/>
      <c r="O594" s="32"/>
      <c r="P594" s="32"/>
      <c r="Q594" s="32"/>
      <c r="R594" s="32"/>
      <c r="S594" s="32"/>
      <c r="T594" s="8"/>
      <c r="U594" s="8"/>
      <c r="V594" s="8"/>
      <c r="W594" s="8"/>
      <c r="X594" s="8"/>
      <c r="Y594" s="8"/>
    </row>
    <row r="595" spans="1:25" s="1" customFormat="1" x14ac:dyDescent="0.25">
      <c r="A595" s="6" t="s">
        <v>5</v>
      </c>
      <c r="B595" s="4">
        <v>352</v>
      </c>
      <c r="C595" s="34">
        <v>40</v>
      </c>
      <c r="D595" s="34">
        <v>50</v>
      </c>
      <c r="E595" s="34">
        <v>75</v>
      </c>
      <c r="F595" s="32"/>
      <c r="G595" s="6" t="s">
        <v>5</v>
      </c>
      <c r="H595" s="4">
        <v>177</v>
      </c>
      <c r="I595" s="34">
        <v>20</v>
      </c>
      <c r="J595" s="34">
        <v>30</v>
      </c>
      <c r="K595" s="34">
        <v>36.5</v>
      </c>
      <c r="L595" s="32"/>
      <c r="M595" s="32"/>
      <c r="N595" s="32"/>
      <c r="O595" s="32"/>
      <c r="P595" s="32"/>
      <c r="Q595" s="32"/>
      <c r="R595" s="32"/>
      <c r="S595" s="32"/>
      <c r="T595" s="8"/>
      <c r="U595" s="8"/>
      <c r="V595" s="8"/>
      <c r="W595" s="8"/>
      <c r="X595" s="8"/>
      <c r="Y595" s="8"/>
    </row>
    <row r="596" spans="1:25" s="1" customFormat="1" x14ac:dyDescent="0.25">
      <c r="A596" s="6" t="s">
        <v>6</v>
      </c>
      <c r="B596" s="4">
        <v>205</v>
      </c>
      <c r="C596" s="34">
        <v>45</v>
      </c>
      <c r="D596" s="34">
        <v>50</v>
      </c>
      <c r="E596" s="34">
        <v>70</v>
      </c>
      <c r="F596" s="32"/>
      <c r="G596" s="6" t="s">
        <v>6</v>
      </c>
      <c r="H596" s="4">
        <v>114</v>
      </c>
      <c r="I596" s="34">
        <v>10</v>
      </c>
      <c r="J596" s="34">
        <v>22.5</v>
      </c>
      <c r="K596" s="34">
        <v>30</v>
      </c>
      <c r="L596" s="32"/>
      <c r="M596" s="32"/>
      <c r="N596" s="32"/>
      <c r="O596" s="32"/>
      <c r="P596" s="32"/>
      <c r="Q596" s="32"/>
      <c r="R596" s="32"/>
      <c r="S596" s="32"/>
      <c r="T596" s="8"/>
      <c r="U596" s="8"/>
      <c r="V596" s="8"/>
      <c r="W596" s="8"/>
      <c r="X596" s="8"/>
      <c r="Y596" s="8"/>
    </row>
    <row r="597" spans="1:25" s="1" customFormat="1" x14ac:dyDescent="0.25">
      <c r="A597" s="6" t="s">
        <v>7</v>
      </c>
      <c r="B597" s="4">
        <v>332</v>
      </c>
      <c r="C597" s="34">
        <v>25</v>
      </c>
      <c r="D597" s="34">
        <v>35</v>
      </c>
      <c r="E597" s="34">
        <v>50</v>
      </c>
      <c r="F597" s="32"/>
      <c r="G597" s="6" t="s">
        <v>7</v>
      </c>
      <c r="H597" s="4">
        <v>143</v>
      </c>
      <c r="I597" s="34">
        <v>10</v>
      </c>
      <c r="J597" s="34">
        <v>20</v>
      </c>
      <c r="K597" s="34">
        <v>25</v>
      </c>
      <c r="L597" s="32"/>
      <c r="M597" s="32"/>
      <c r="N597" s="32"/>
      <c r="O597" s="32"/>
      <c r="P597" s="32"/>
      <c r="Q597" s="32"/>
      <c r="R597" s="32"/>
      <c r="S597" s="32"/>
      <c r="T597" s="8"/>
      <c r="U597" s="8"/>
      <c r="V597" s="8"/>
      <c r="W597" s="8"/>
      <c r="X597" s="8"/>
      <c r="Y597" s="8"/>
    </row>
    <row r="598" spans="1:25" s="1" customFormat="1" x14ac:dyDescent="0.25">
      <c r="A598" s="6" t="s">
        <v>8</v>
      </c>
      <c r="B598" s="4">
        <v>887</v>
      </c>
      <c r="C598" s="34">
        <v>35</v>
      </c>
      <c r="D598" s="34">
        <v>50</v>
      </c>
      <c r="E598" s="34">
        <v>75</v>
      </c>
      <c r="F598" s="32"/>
      <c r="G598" s="6" t="s">
        <v>8</v>
      </c>
      <c r="H598" s="4">
        <v>446</v>
      </c>
      <c r="I598" s="34">
        <v>15</v>
      </c>
      <c r="J598" s="34">
        <v>25</v>
      </c>
      <c r="K598" s="34">
        <v>31.25</v>
      </c>
      <c r="L598" s="32"/>
      <c r="M598" s="32"/>
      <c r="N598" s="32"/>
      <c r="O598" s="32"/>
      <c r="P598" s="32"/>
      <c r="Q598" s="32"/>
      <c r="R598" s="32"/>
      <c r="S598" s="32"/>
      <c r="T598" s="8"/>
      <c r="U598" s="8"/>
      <c r="V598" s="8"/>
      <c r="W598" s="8"/>
      <c r="X598" s="8"/>
      <c r="Y598" s="8"/>
    </row>
    <row r="599" spans="1:25" s="1" customFormat="1" x14ac:dyDescent="0.25">
      <c r="A599" s="6" t="s">
        <v>9</v>
      </c>
      <c r="B599" s="4">
        <v>557</v>
      </c>
      <c r="C599" s="34">
        <v>30</v>
      </c>
      <c r="D599" s="34">
        <v>50</v>
      </c>
      <c r="E599" s="34">
        <v>60</v>
      </c>
      <c r="F599" s="32"/>
      <c r="G599" s="6" t="s">
        <v>9</v>
      </c>
      <c r="H599" s="4">
        <v>312</v>
      </c>
      <c r="I599" s="34">
        <v>15</v>
      </c>
      <c r="J599" s="34">
        <v>25</v>
      </c>
      <c r="K599" s="34">
        <v>30</v>
      </c>
      <c r="L599" s="32"/>
      <c r="M599" s="32"/>
      <c r="N599" s="32"/>
      <c r="O599" s="32"/>
      <c r="P599" s="32"/>
      <c r="Q599" s="32"/>
      <c r="R599" s="32"/>
      <c r="S599" s="32"/>
      <c r="T599" s="8"/>
      <c r="U599" s="8"/>
      <c r="V599" s="8"/>
      <c r="W599" s="8"/>
      <c r="X599" s="8"/>
      <c r="Y599" s="8"/>
    </row>
    <row r="600" spans="1:25" s="1" customFormat="1" x14ac:dyDescent="0.25">
      <c r="A600" s="6" t="s">
        <v>10</v>
      </c>
      <c r="B600" s="4">
        <v>402</v>
      </c>
      <c r="C600" s="34">
        <v>35</v>
      </c>
      <c r="D600" s="34">
        <v>50</v>
      </c>
      <c r="E600" s="34">
        <v>75</v>
      </c>
      <c r="F600" s="32"/>
      <c r="G600" s="6" t="s">
        <v>10</v>
      </c>
      <c r="H600" s="4">
        <v>177</v>
      </c>
      <c r="I600" s="34">
        <v>20</v>
      </c>
      <c r="J600" s="34">
        <v>25</v>
      </c>
      <c r="K600" s="34">
        <v>35</v>
      </c>
      <c r="L600" s="32"/>
      <c r="M600" s="32"/>
      <c r="N600" s="32"/>
      <c r="O600" s="32"/>
      <c r="P600" s="32"/>
      <c r="Q600" s="32"/>
      <c r="R600" s="32"/>
      <c r="S600" s="32"/>
      <c r="T600" s="8"/>
      <c r="U600" s="8"/>
      <c r="V600" s="8"/>
      <c r="W600" s="8"/>
      <c r="X600" s="8"/>
      <c r="Y600" s="8"/>
    </row>
    <row r="601" spans="1:25" s="1" customFormat="1" x14ac:dyDescent="0.25">
      <c r="A601" s="6" t="s">
        <v>11</v>
      </c>
      <c r="B601" s="4">
        <v>622</v>
      </c>
      <c r="C601" s="34">
        <v>30</v>
      </c>
      <c r="D601" s="34">
        <v>50</v>
      </c>
      <c r="E601" s="34">
        <v>75</v>
      </c>
      <c r="F601" s="32"/>
      <c r="G601" s="6" t="s">
        <v>11</v>
      </c>
      <c r="H601" s="4">
        <v>341</v>
      </c>
      <c r="I601" s="34">
        <v>15</v>
      </c>
      <c r="J601" s="34">
        <v>25</v>
      </c>
      <c r="K601" s="34">
        <v>30</v>
      </c>
      <c r="L601" s="32"/>
      <c r="M601" s="32"/>
      <c r="N601" s="32"/>
      <c r="O601" s="32"/>
      <c r="P601" s="32"/>
      <c r="Q601" s="32"/>
      <c r="R601" s="32"/>
      <c r="S601" s="32"/>
      <c r="T601" s="8"/>
      <c r="U601" s="8"/>
      <c r="V601" s="8"/>
      <c r="W601" s="8"/>
      <c r="X601" s="8"/>
      <c r="Y601" s="8"/>
    </row>
    <row r="602" spans="1:25" s="1" customFormat="1" x14ac:dyDescent="0.25">
      <c r="A602" s="6" t="s">
        <v>12</v>
      </c>
      <c r="B602" s="4">
        <v>190</v>
      </c>
      <c r="C602" s="34">
        <v>30</v>
      </c>
      <c r="D602" s="34">
        <v>50</v>
      </c>
      <c r="E602" s="34">
        <v>60</v>
      </c>
      <c r="F602" s="32"/>
      <c r="G602" s="6" t="s">
        <v>12</v>
      </c>
      <c r="H602" s="4">
        <v>112</v>
      </c>
      <c r="I602" s="34">
        <v>20</v>
      </c>
      <c r="J602" s="34">
        <v>25</v>
      </c>
      <c r="K602" s="34">
        <v>30</v>
      </c>
      <c r="L602" s="32"/>
      <c r="M602" s="32"/>
      <c r="N602" s="32"/>
      <c r="O602" s="32"/>
      <c r="P602" s="32"/>
      <c r="Q602" s="32"/>
      <c r="R602" s="32"/>
      <c r="S602" s="32"/>
      <c r="T602" s="8"/>
      <c r="U602" s="8"/>
      <c r="V602" s="8"/>
      <c r="W602" s="8"/>
      <c r="X602" s="8"/>
      <c r="Y602" s="8"/>
    </row>
    <row r="603" spans="1:25" s="1" customFormat="1" x14ac:dyDescent="0.25">
      <c r="A603" s="6" t="s">
        <v>13</v>
      </c>
      <c r="B603" s="4">
        <v>297</v>
      </c>
      <c r="C603" s="34">
        <v>30</v>
      </c>
      <c r="D603" s="34">
        <v>50</v>
      </c>
      <c r="E603" s="34">
        <v>60</v>
      </c>
      <c r="F603" s="32"/>
      <c r="G603" s="6" t="s">
        <v>13</v>
      </c>
      <c r="H603" s="4">
        <v>166</v>
      </c>
      <c r="I603" s="34">
        <v>15</v>
      </c>
      <c r="J603" s="34">
        <v>20</v>
      </c>
      <c r="K603" s="34">
        <v>30</v>
      </c>
      <c r="L603" s="32"/>
      <c r="M603" s="32"/>
      <c r="N603" s="32"/>
      <c r="O603" s="32"/>
      <c r="P603" s="32"/>
      <c r="Q603" s="32"/>
      <c r="R603" s="32"/>
      <c r="S603" s="32"/>
      <c r="T603" s="8"/>
      <c r="U603" s="8"/>
      <c r="V603" s="8"/>
      <c r="W603" s="8"/>
      <c r="X603" s="8"/>
      <c r="Y603" s="8"/>
    </row>
    <row r="604" spans="1:25" s="1" customFormat="1" x14ac:dyDescent="0.25">
      <c r="B604" s="7"/>
      <c r="C604" s="32"/>
      <c r="D604" s="32"/>
      <c r="E604" s="32"/>
      <c r="F604" s="32"/>
      <c r="G604" s="32"/>
      <c r="H604" s="32"/>
      <c r="I604" s="32"/>
      <c r="J604" s="32"/>
      <c r="K604" s="32"/>
      <c r="L604" s="32"/>
      <c r="M604" s="32"/>
      <c r="N604" s="32"/>
      <c r="O604" s="32"/>
      <c r="P604" s="32"/>
      <c r="Q604" s="32"/>
      <c r="R604" s="32"/>
      <c r="S604" s="32"/>
      <c r="T604" s="8"/>
      <c r="U604" s="8"/>
      <c r="V604" s="8"/>
      <c r="W604" s="8"/>
      <c r="X604" s="8"/>
      <c r="Y604" s="8"/>
    </row>
    <row r="605" spans="1:25" s="1" customFormat="1" x14ac:dyDescent="0.25">
      <c r="C605" s="22"/>
      <c r="D605" s="22"/>
      <c r="E605" s="22"/>
      <c r="F605" s="22"/>
      <c r="I605" s="22"/>
      <c r="J605" s="22"/>
      <c r="K605" s="22"/>
      <c r="L605" s="22"/>
      <c r="M605" s="22"/>
      <c r="N605" s="22"/>
      <c r="O605" s="22"/>
      <c r="P605" s="22"/>
      <c r="Q605" s="22"/>
      <c r="R605" s="22"/>
      <c r="S605" s="22"/>
    </row>
    <row r="606" spans="1:25" s="1" customFormat="1" x14ac:dyDescent="0.25">
      <c r="A606" s="1" t="s">
        <v>310</v>
      </c>
      <c r="C606" s="22"/>
      <c r="D606" s="22"/>
      <c r="E606" s="22"/>
      <c r="F606" s="22"/>
      <c r="G606" s="1" t="s">
        <v>311</v>
      </c>
      <c r="I606" s="22"/>
      <c r="J606" s="22"/>
      <c r="K606" s="22"/>
      <c r="L606" s="22"/>
      <c r="M606" s="22"/>
      <c r="N606" s="22"/>
      <c r="O606" s="22"/>
      <c r="P606" s="22"/>
      <c r="Q606" s="22"/>
      <c r="R606" s="22"/>
      <c r="S606" s="22"/>
    </row>
    <row r="607" spans="1:25" s="1" customFormat="1" x14ac:dyDescent="0.25">
      <c r="C607" s="22"/>
      <c r="D607" s="22"/>
      <c r="E607" s="22"/>
      <c r="F607" s="22"/>
      <c r="I607" s="22"/>
      <c r="J607" s="22"/>
      <c r="K607" s="22"/>
      <c r="L607" s="22"/>
      <c r="M607" s="22"/>
      <c r="N607" s="22"/>
      <c r="O607" s="22"/>
      <c r="P607" s="22"/>
      <c r="Q607" s="22"/>
      <c r="R607" s="22"/>
      <c r="S607" s="22"/>
    </row>
    <row r="608" spans="1:25" s="1" customFormat="1" x14ac:dyDescent="0.25">
      <c r="A608" s="2" t="s">
        <v>0</v>
      </c>
      <c r="B608" s="2" t="s">
        <v>1</v>
      </c>
      <c r="C608" s="10" t="s">
        <v>295</v>
      </c>
      <c r="D608" s="10" t="s">
        <v>296</v>
      </c>
      <c r="E608" s="10" t="s">
        <v>297</v>
      </c>
      <c r="F608" s="30"/>
      <c r="G608" s="2" t="s">
        <v>0</v>
      </c>
      <c r="H608" s="2" t="s">
        <v>1</v>
      </c>
      <c r="I608" s="10" t="s">
        <v>295</v>
      </c>
      <c r="J608" s="10" t="s">
        <v>296</v>
      </c>
      <c r="K608" s="10" t="s">
        <v>297</v>
      </c>
      <c r="L608" s="30"/>
      <c r="M608" s="30"/>
      <c r="N608" s="30"/>
      <c r="O608" s="30"/>
      <c r="P608" s="30"/>
      <c r="Q608" s="30"/>
      <c r="R608" s="30"/>
      <c r="S608" s="30"/>
      <c r="T608" s="9"/>
      <c r="U608" s="9"/>
      <c r="V608" s="9"/>
      <c r="W608" s="9"/>
      <c r="X608" s="9"/>
      <c r="Y608" s="9"/>
    </row>
    <row r="609" spans="1:25" s="1" customFormat="1" x14ac:dyDescent="0.25">
      <c r="A609" s="3" t="s">
        <v>2</v>
      </c>
      <c r="B609" s="4">
        <v>1491</v>
      </c>
      <c r="C609" s="33">
        <v>729.03</v>
      </c>
      <c r="D609" s="33">
        <v>870.19</v>
      </c>
      <c r="E609" s="33">
        <v>1040.54</v>
      </c>
      <c r="F609" s="32"/>
      <c r="G609" s="3" t="s">
        <v>2</v>
      </c>
      <c r="H609" s="4">
        <v>1431</v>
      </c>
      <c r="I609" s="33">
        <v>2142.41</v>
      </c>
      <c r="J609" s="33">
        <v>2553.9</v>
      </c>
      <c r="K609" s="33">
        <v>3071</v>
      </c>
      <c r="L609" s="32"/>
      <c r="M609" s="32"/>
      <c r="N609" s="32"/>
      <c r="O609" s="32"/>
      <c r="P609" s="32"/>
      <c r="Q609" s="32"/>
      <c r="R609" s="32"/>
      <c r="S609" s="32"/>
      <c r="T609" s="8"/>
      <c r="U609" s="8"/>
      <c r="V609" s="8"/>
      <c r="W609" s="8"/>
      <c r="X609" s="8"/>
      <c r="Y609" s="8"/>
    </row>
    <row r="610" spans="1:25" s="1" customFormat="1" x14ac:dyDescent="0.25">
      <c r="A610" s="6" t="s">
        <v>3</v>
      </c>
      <c r="B610" s="4">
        <v>485</v>
      </c>
      <c r="C610" s="33">
        <v>722.83999999999992</v>
      </c>
      <c r="D610" s="33">
        <v>871.15</v>
      </c>
      <c r="E610" s="33">
        <v>1042.2150999999999</v>
      </c>
      <c r="F610" s="32"/>
      <c r="G610" s="6" t="s">
        <v>3</v>
      </c>
      <c r="H610" s="4">
        <v>458</v>
      </c>
      <c r="I610" s="33">
        <v>2090.7325000000001</v>
      </c>
      <c r="J610" s="33">
        <v>2543.96</v>
      </c>
      <c r="K610" s="33">
        <v>2996.2725</v>
      </c>
      <c r="L610" s="32"/>
      <c r="M610" s="32"/>
      <c r="N610" s="32"/>
      <c r="O610" s="32"/>
      <c r="P610" s="32"/>
      <c r="Q610" s="32"/>
      <c r="R610" s="32"/>
      <c r="S610" s="32"/>
      <c r="T610" s="8"/>
      <c r="U610" s="8"/>
      <c r="V610" s="8"/>
      <c r="W610" s="8"/>
      <c r="X610" s="8"/>
      <c r="Y610" s="8"/>
    </row>
    <row r="611" spans="1:25" s="1" customFormat="1" x14ac:dyDescent="0.25">
      <c r="A611" s="6" t="s">
        <v>4</v>
      </c>
      <c r="B611" s="4">
        <v>214</v>
      </c>
      <c r="C611" s="33">
        <v>813.15250000000003</v>
      </c>
      <c r="D611" s="33">
        <v>942</v>
      </c>
      <c r="E611" s="33">
        <v>1109.3475000000001</v>
      </c>
      <c r="F611" s="32"/>
      <c r="G611" s="6" t="s">
        <v>4</v>
      </c>
      <c r="H611" s="4">
        <v>199</v>
      </c>
      <c r="I611" s="33">
        <v>2364.39</v>
      </c>
      <c r="J611" s="33">
        <v>2839</v>
      </c>
      <c r="K611" s="33">
        <v>3259.8</v>
      </c>
      <c r="L611" s="32"/>
      <c r="M611" s="32"/>
      <c r="N611" s="32"/>
      <c r="O611" s="32"/>
      <c r="P611" s="32"/>
      <c r="Q611" s="32"/>
      <c r="R611" s="32"/>
      <c r="S611" s="32"/>
      <c r="T611" s="8"/>
      <c r="U611" s="8"/>
      <c r="V611" s="8"/>
      <c r="W611" s="8"/>
      <c r="X611" s="8"/>
      <c r="Y611" s="8"/>
    </row>
    <row r="612" spans="1:25" s="1" customFormat="1" x14ac:dyDescent="0.25">
      <c r="A612" s="6" t="s">
        <v>5</v>
      </c>
      <c r="B612" s="4">
        <v>341</v>
      </c>
      <c r="C612" s="33">
        <v>679.57500000000005</v>
      </c>
      <c r="D612" s="33">
        <v>813.75</v>
      </c>
      <c r="E612" s="33">
        <v>972.03</v>
      </c>
      <c r="F612" s="32"/>
      <c r="G612" s="6" t="s">
        <v>5</v>
      </c>
      <c r="H612" s="4">
        <v>334</v>
      </c>
      <c r="I612" s="33">
        <v>2030.1624999999999</v>
      </c>
      <c r="J612" s="33">
        <v>2449.605</v>
      </c>
      <c r="K612" s="33">
        <v>2946.8386499999997</v>
      </c>
      <c r="L612" s="32"/>
      <c r="M612" s="32"/>
      <c r="N612" s="32"/>
      <c r="O612" s="32"/>
      <c r="P612" s="32"/>
      <c r="Q612" s="32"/>
      <c r="R612" s="32"/>
      <c r="S612" s="32"/>
      <c r="T612" s="8"/>
      <c r="U612" s="8"/>
      <c r="V612" s="8"/>
      <c r="W612" s="8"/>
      <c r="X612" s="8"/>
      <c r="Y612" s="8"/>
    </row>
    <row r="613" spans="1:25" s="1" customFormat="1" x14ac:dyDescent="0.25">
      <c r="A613" s="6" t="s">
        <v>6</v>
      </c>
      <c r="B613" s="4">
        <v>194</v>
      </c>
      <c r="C613" s="33">
        <v>709.12750000000005</v>
      </c>
      <c r="D613" s="33">
        <v>857.19</v>
      </c>
      <c r="E613" s="33">
        <v>990.74670000000003</v>
      </c>
      <c r="F613" s="32"/>
      <c r="G613" s="6" t="s">
        <v>6</v>
      </c>
      <c r="H613" s="4">
        <v>193</v>
      </c>
      <c r="I613" s="33">
        <v>2129.75</v>
      </c>
      <c r="J613" s="33">
        <v>2488.86</v>
      </c>
      <c r="K613" s="33">
        <v>3003.2505000000001</v>
      </c>
      <c r="L613" s="32"/>
      <c r="M613" s="32"/>
      <c r="N613" s="32"/>
      <c r="O613" s="32"/>
      <c r="P613" s="32"/>
      <c r="Q613" s="32"/>
      <c r="R613" s="32"/>
      <c r="S613" s="32"/>
      <c r="T613" s="8"/>
      <c r="U613" s="8"/>
      <c r="V613" s="8"/>
      <c r="W613" s="8"/>
      <c r="X613" s="8"/>
      <c r="Y613" s="8"/>
    </row>
    <row r="614" spans="1:25" s="1" customFormat="1" x14ac:dyDescent="0.25">
      <c r="A614" s="6" t="s">
        <v>7</v>
      </c>
      <c r="B614" s="4">
        <v>257</v>
      </c>
      <c r="C614" s="33">
        <v>748.93499999999995</v>
      </c>
      <c r="D614" s="33">
        <v>883.14</v>
      </c>
      <c r="E614" s="33">
        <v>1098.58</v>
      </c>
      <c r="F614" s="32"/>
      <c r="G614" s="6" t="s">
        <v>7</v>
      </c>
      <c r="H614" s="4">
        <v>247</v>
      </c>
      <c r="I614" s="33">
        <v>2148.2015999999999</v>
      </c>
      <c r="J614" s="33">
        <v>2588.9</v>
      </c>
      <c r="K614" s="33">
        <v>3218.4875999999999</v>
      </c>
      <c r="L614" s="32"/>
      <c r="M614" s="32"/>
      <c r="N614" s="32"/>
      <c r="O614" s="32"/>
      <c r="P614" s="32"/>
      <c r="Q614" s="32"/>
      <c r="R614" s="32"/>
      <c r="S614" s="32"/>
      <c r="T614" s="8"/>
      <c r="U614" s="8"/>
      <c r="V614" s="8"/>
      <c r="W614" s="8"/>
      <c r="X614" s="8"/>
      <c r="Y614" s="8"/>
    </row>
    <row r="615" spans="1:25" s="1" customFormat="1" x14ac:dyDescent="0.25">
      <c r="A615" s="6" t="s">
        <v>8</v>
      </c>
      <c r="B615" s="4">
        <v>827</v>
      </c>
      <c r="C615" s="33">
        <v>697</v>
      </c>
      <c r="D615" s="33">
        <v>841.60199999999998</v>
      </c>
      <c r="E615" s="33">
        <v>985.4</v>
      </c>
      <c r="F615" s="32"/>
      <c r="G615" s="6" t="s">
        <v>8</v>
      </c>
      <c r="H615" s="4">
        <v>791</v>
      </c>
      <c r="I615" s="33">
        <v>2114.6799999999998</v>
      </c>
      <c r="J615" s="33">
        <v>2534.08</v>
      </c>
      <c r="K615" s="33">
        <v>3006.5010000000002</v>
      </c>
      <c r="L615" s="32"/>
      <c r="M615" s="32"/>
      <c r="N615" s="32"/>
      <c r="O615" s="32"/>
      <c r="P615" s="32"/>
      <c r="Q615" s="32"/>
      <c r="R615" s="32"/>
      <c r="S615" s="32"/>
      <c r="T615" s="8"/>
      <c r="U615" s="8"/>
      <c r="V615" s="8"/>
      <c r="W615" s="8"/>
      <c r="X615" s="8"/>
      <c r="Y615" s="8"/>
    </row>
    <row r="616" spans="1:25" s="1" customFormat="1" x14ac:dyDescent="0.25">
      <c r="A616" s="6" t="s">
        <v>9</v>
      </c>
      <c r="B616" s="4">
        <v>542</v>
      </c>
      <c r="C616" s="33">
        <v>779.63</v>
      </c>
      <c r="D616" s="33">
        <v>923.55500000000006</v>
      </c>
      <c r="E616" s="33">
        <v>1111.3025</v>
      </c>
      <c r="F616" s="32"/>
      <c r="G616" s="6" t="s">
        <v>9</v>
      </c>
      <c r="H616" s="4">
        <v>522</v>
      </c>
      <c r="I616" s="33">
        <v>2187.0421500000002</v>
      </c>
      <c r="J616" s="33">
        <v>2590</v>
      </c>
      <c r="K616" s="33">
        <v>3123.6025</v>
      </c>
      <c r="L616" s="32"/>
      <c r="M616" s="32"/>
      <c r="N616" s="32"/>
      <c r="O616" s="32"/>
      <c r="P616" s="32"/>
      <c r="Q616" s="32"/>
      <c r="R616" s="32"/>
      <c r="S616" s="32"/>
      <c r="T616" s="8"/>
      <c r="U616" s="8"/>
      <c r="V616" s="8"/>
      <c r="W616" s="8"/>
      <c r="X616" s="8"/>
      <c r="Y616" s="8"/>
    </row>
    <row r="617" spans="1:25" s="1" customFormat="1" x14ac:dyDescent="0.25">
      <c r="A617" s="6" t="s">
        <v>10</v>
      </c>
      <c r="B617" s="4">
        <v>303</v>
      </c>
      <c r="C617" s="33">
        <v>654.17700000000002</v>
      </c>
      <c r="D617" s="33">
        <v>830.05</v>
      </c>
      <c r="E617" s="33">
        <v>1037</v>
      </c>
      <c r="F617" s="32"/>
      <c r="G617" s="6" t="s">
        <v>10</v>
      </c>
      <c r="H617" s="4">
        <v>294</v>
      </c>
      <c r="I617" s="33">
        <v>1923.259</v>
      </c>
      <c r="J617" s="33">
        <v>2482.2799999999997</v>
      </c>
      <c r="K617" s="33">
        <v>3160.7150999999999</v>
      </c>
      <c r="L617" s="32"/>
      <c r="M617" s="32"/>
      <c r="N617" s="32"/>
      <c r="O617" s="32"/>
      <c r="P617" s="32"/>
      <c r="Q617" s="32"/>
      <c r="R617" s="32"/>
      <c r="S617" s="32"/>
      <c r="T617" s="8"/>
      <c r="U617" s="8"/>
      <c r="V617" s="8"/>
      <c r="W617" s="8"/>
      <c r="X617" s="8"/>
      <c r="Y617" s="8"/>
    </row>
    <row r="618" spans="1:25" s="1" customFormat="1" x14ac:dyDescent="0.25">
      <c r="A618" s="6" t="s">
        <v>11</v>
      </c>
      <c r="B618" s="4">
        <v>597</v>
      </c>
      <c r="C618" s="33">
        <v>735.81500000000005</v>
      </c>
      <c r="D618" s="33">
        <v>880</v>
      </c>
      <c r="E618" s="33">
        <v>1069.0421000000001</v>
      </c>
      <c r="F618" s="32"/>
      <c r="G618" s="6" t="s">
        <v>11</v>
      </c>
      <c r="H618" s="4">
        <v>569</v>
      </c>
      <c r="I618" s="33">
        <v>2179.9449999999997</v>
      </c>
      <c r="J618" s="33">
        <v>2565</v>
      </c>
      <c r="K618" s="33">
        <v>3107.9450999999999</v>
      </c>
      <c r="L618" s="32"/>
      <c r="M618" s="32"/>
      <c r="N618" s="32"/>
      <c r="O618" s="32"/>
      <c r="P618" s="32"/>
      <c r="Q618" s="32"/>
      <c r="R618" s="32"/>
      <c r="S618" s="32"/>
      <c r="T618" s="8"/>
      <c r="U618" s="8"/>
      <c r="V618" s="8"/>
      <c r="W618" s="8"/>
      <c r="X618" s="8"/>
      <c r="Y618" s="8"/>
    </row>
    <row r="619" spans="1:25" s="1" customFormat="1" x14ac:dyDescent="0.25">
      <c r="A619" s="6" t="s">
        <v>12</v>
      </c>
      <c r="B619" s="4">
        <v>206</v>
      </c>
      <c r="C619" s="33">
        <v>753.56835000000001</v>
      </c>
      <c r="D619" s="33">
        <v>898.51</v>
      </c>
      <c r="E619" s="33">
        <v>1080.7196999999999</v>
      </c>
      <c r="F619" s="32"/>
      <c r="G619" s="6" t="s">
        <v>12</v>
      </c>
      <c r="H619" s="4">
        <v>196</v>
      </c>
      <c r="I619" s="33">
        <v>2186.0446499999998</v>
      </c>
      <c r="J619" s="33">
        <v>2559.7186000000002</v>
      </c>
      <c r="K619" s="33">
        <v>3084.6498000000001</v>
      </c>
      <c r="L619" s="32"/>
      <c r="M619" s="32"/>
      <c r="N619" s="32"/>
      <c r="O619" s="32"/>
      <c r="P619" s="32"/>
      <c r="Q619" s="32"/>
      <c r="R619" s="32"/>
      <c r="S619" s="32"/>
      <c r="T619" s="8"/>
      <c r="U619" s="8"/>
      <c r="V619" s="8"/>
      <c r="W619" s="8"/>
      <c r="X619" s="8"/>
      <c r="Y619" s="8"/>
    </row>
    <row r="620" spans="1:25" s="1" customFormat="1" x14ac:dyDescent="0.25">
      <c r="A620" s="6" t="s">
        <v>13</v>
      </c>
      <c r="B620" s="4">
        <v>315</v>
      </c>
      <c r="C620" s="33">
        <v>735</v>
      </c>
      <c r="D620" s="33">
        <v>869.45820000000003</v>
      </c>
      <c r="E620" s="33">
        <v>984.85</v>
      </c>
      <c r="F620" s="32"/>
      <c r="G620" s="6" t="s">
        <v>13</v>
      </c>
      <c r="H620" s="4">
        <v>304</v>
      </c>
      <c r="I620" s="33">
        <v>2201.0299999999997</v>
      </c>
      <c r="J620" s="33">
        <v>2561.02</v>
      </c>
      <c r="K620" s="33">
        <v>2947.4700000000003</v>
      </c>
      <c r="L620" s="32"/>
      <c r="M620" s="32"/>
      <c r="N620" s="32"/>
      <c r="O620" s="32"/>
      <c r="P620" s="32"/>
      <c r="Q620" s="32"/>
      <c r="R620" s="32"/>
      <c r="S620" s="32"/>
      <c r="T620" s="8"/>
      <c r="U620" s="8"/>
      <c r="V620" s="8"/>
      <c r="W620" s="8"/>
      <c r="X620" s="8"/>
      <c r="Y620" s="8"/>
    </row>
    <row r="621" spans="1:25" s="1" customFormat="1" x14ac:dyDescent="0.25">
      <c r="B621" s="7"/>
      <c r="C621" s="32"/>
      <c r="D621" s="32"/>
      <c r="E621" s="32"/>
      <c r="F621" s="32"/>
      <c r="G621" s="32"/>
      <c r="H621" s="32"/>
      <c r="I621" s="32"/>
      <c r="J621" s="32"/>
      <c r="K621" s="32"/>
      <c r="L621" s="32"/>
      <c r="M621" s="32"/>
      <c r="N621" s="32"/>
      <c r="O621" s="32"/>
      <c r="P621" s="32"/>
      <c r="Q621" s="32"/>
      <c r="R621" s="32"/>
      <c r="S621" s="32"/>
      <c r="T621" s="8"/>
      <c r="U621" s="8"/>
      <c r="V621" s="8"/>
      <c r="W621" s="8"/>
      <c r="X621" s="8"/>
      <c r="Y621" s="8"/>
    </row>
    <row r="622" spans="1:25" s="1" customFormat="1" x14ac:dyDescent="0.25">
      <c r="C622" s="22"/>
      <c r="D622" s="22"/>
      <c r="E622" s="22"/>
      <c r="F622" s="22"/>
      <c r="G622" s="22"/>
      <c r="H622" s="22"/>
      <c r="I622" s="22"/>
      <c r="J622" s="22"/>
      <c r="K622" s="22"/>
      <c r="L622" s="22"/>
      <c r="M622" s="22"/>
      <c r="N622" s="22"/>
      <c r="O622" s="22"/>
      <c r="P622" s="22"/>
      <c r="Q622" s="22"/>
      <c r="R622" s="22"/>
      <c r="S622" s="22"/>
    </row>
    <row r="623" spans="1:25" s="1" customFormat="1" x14ac:dyDescent="0.25">
      <c r="A623" s="1" t="s">
        <v>316</v>
      </c>
      <c r="C623" s="22"/>
      <c r="D623" s="22"/>
      <c r="E623" s="22"/>
      <c r="F623" s="22"/>
      <c r="G623" s="22"/>
      <c r="H623" s="22"/>
      <c r="I623" s="22"/>
      <c r="J623" s="22"/>
      <c r="K623" s="22"/>
      <c r="L623" s="22"/>
      <c r="M623" s="22"/>
      <c r="N623" s="22"/>
      <c r="O623" s="22"/>
      <c r="P623" s="22"/>
      <c r="Q623" s="22"/>
      <c r="R623" s="22"/>
      <c r="S623" s="22"/>
    </row>
    <row r="624" spans="1:25" s="1" customFormat="1" x14ac:dyDescent="0.25">
      <c r="C624" s="22"/>
      <c r="D624" s="22"/>
      <c r="E624" s="22"/>
      <c r="F624" s="22"/>
      <c r="G624" s="22"/>
      <c r="H624" s="22"/>
      <c r="I624" s="22"/>
      <c r="J624" s="22"/>
      <c r="K624" s="22"/>
      <c r="L624" s="22"/>
      <c r="M624" s="22"/>
      <c r="N624" s="22"/>
      <c r="O624" s="22"/>
      <c r="P624" s="22"/>
      <c r="Q624" s="22"/>
      <c r="R624" s="22"/>
      <c r="S624" s="22"/>
    </row>
    <row r="625" spans="1:25" s="1" customFormat="1" x14ac:dyDescent="0.25">
      <c r="A625" s="2" t="s">
        <v>0</v>
      </c>
      <c r="B625" s="2" t="s">
        <v>1</v>
      </c>
      <c r="C625" s="10" t="s">
        <v>192</v>
      </c>
      <c r="D625" s="10" t="s">
        <v>193</v>
      </c>
      <c r="E625" s="30"/>
      <c r="F625" s="30"/>
      <c r="G625" s="30"/>
      <c r="H625" s="30"/>
      <c r="I625" s="30"/>
      <c r="J625" s="30"/>
      <c r="K625" s="30"/>
      <c r="L625" s="30"/>
      <c r="M625" s="30"/>
      <c r="N625" s="30"/>
      <c r="O625" s="30"/>
      <c r="P625" s="30"/>
      <c r="Q625" s="30"/>
      <c r="R625" s="30"/>
      <c r="S625" s="30"/>
      <c r="T625" s="9"/>
      <c r="U625" s="9"/>
      <c r="V625" s="9"/>
      <c r="W625" s="9"/>
      <c r="X625" s="9"/>
      <c r="Y625" s="9"/>
    </row>
    <row r="626" spans="1:25" s="1" customFormat="1" x14ac:dyDescent="0.25">
      <c r="A626" s="3" t="s">
        <v>2</v>
      </c>
      <c r="B626" s="4">
        <v>189</v>
      </c>
      <c r="C626" s="31">
        <v>0.88888888888888884</v>
      </c>
      <c r="D626" s="31">
        <v>0.1111111111111111</v>
      </c>
      <c r="E626" s="32"/>
      <c r="F626" s="32"/>
      <c r="G626" s="32"/>
      <c r="H626" s="32"/>
      <c r="I626" s="32"/>
      <c r="J626" s="32"/>
      <c r="K626" s="32"/>
      <c r="L626" s="32"/>
      <c r="M626" s="32"/>
      <c r="N626" s="32"/>
      <c r="O626" s="32"/>
      <c r="P626" s="32"/>
      <c r="Q626" s="32"/>
      <c r="R626" s="32"/>
      <c r="S626" s="32"/>
      <c r="T626" s="8"/>
      <c r="U626" s="8"/>
      <c r="V626" s="8"/>
      <c r="W626" s="8"/>
      <c r="X626" s="8"/>
      <c r="Y626" s="8"/>
    </row>
    <row r="627" spans="1:25" s="1" customFormat="1" x14ac:dyDescent="0.25">
      <c r="A627" s="6" t="s">
        <v>3</v>
      </c>
      <c r="B627" s="4">
        <v>23</v>
      </c>
      <c r="C627" s="31">
        <v>0.95652173913043481</v>
      </c>
      <c r="D627" s="31">
        <v>4.3478260869565216E-2</v>
      </c>
      <c r="E627" s="32"/>
      <c r="F627" s="32"/>
      <c r="G627" s="32"/>
      <c r="H627" s="32"/>
      <c r="I627" s="32"/>
      <c r="J627" s="32"/>
      <c r="K627" s="32"/>
      <c r="L627" s="32"/>
      <c r="M627" s="32"/>
      <c r="N627" s="32"/>
      <c r="O627" s="32"/>
      <c r="P627" s="32"/>
      <c r="Q627" s="32"/>
      <c r="R627" s="32"/>
      <c r="S627" s="32"/>
      <c r="T627" s="8"/>
      <c r="U627" s="8"/>
      <c r="V627" s="8"/>
      <c r="W627" s="8"/>
      <c r="X627" s="8"/>
      <c r="Y627" s="8"/>
    </row>
    <row r="628" spans="1:25" s="1" customFormat="1" x14ac:dyDescent="0.25">
      <c r="A628" s="6" t="s">
        <v>4</v>
      </c>
      <c r="B628" s="4">
        <v>81</v>
      </c>
      <c r="C628" s="31">
        <v>0.93827160493827155</v>
      </c>
      <c r="D628" s="31">
        <v>6.1728395061728392E-2</v>
      </c>
      <c r="E628" s="32"/>
      <c r="F628" s="32"/>
      <c r="G628" s="32"/>
      <c r="H628" s="32"/>
      <c r="I628" s="32"/>
      <c r="J628" s="32"/>
      <c r="K628" s="32"/>
      <c r="L628" s="32"/>
      <c r="M628" s="32"/>
      <c r="N628" s="32"/>
      <c r="O628" s="32"/>
      <c r="P628" s="32"/>
      <c r="Q628" s="32"/>
      <c r="R628" s="32"/>
      <c r="S628" s="32"/>
      <c r="T628" s="8"/>
      <c r="U628" s="8"/>
      <c r="V628" s="8"/>
      <c r="W628" s="8"/>
      <c r="X628" s="8"/>
      <c r="Y628" s="8"/>
    </row>
    <row r="629" spans="1:25" s="1" customFormat="1" x14ac:dyDescent="0.25">
      <c r="A629" s="6" t="s">
        <v>5</v>
      </c>
      <c r="B629" s="4">
        <v>44</v>
      </c>
      <c r="C629" s="31">
        <v>0.90909090909090906</v>
      </c>
      <c r="D629" s="31">
        <v>9.0909090909090912E-2</v>
      </c>
      <c r="E629" s="32"/>
      <c r="F629" s="32"/>
      <c r="G629" s="32"/>
      <c r="H629" s="32"/>
      <c r="I629" s="32"/>
      <c r="J629" s="32"/>
      <c r="K629" s="32"/>
      <c r="L629" s="32"/>
      <c r="M629" s="32"/>
      <c r="N629" s="32"/>
      <c r="O629" s="32"/>
      <c r="P629" s="32"/>
      <c r="Q629" s="32"/>
      <c r="R629" s="32"/>
      <c r="S629" s="32"/>
      <c r="T629" s="8"/>
      <c r="U629" s="8"/>
      <c r="V629" s="8"/>
      <c r="W629" s="8"/>
      <c r="X629" s="8"/>
      <c r="Y629" s="8"/>
    </row>
    <row r="630" spans="1:25" s="1" customFormat="1" x14ac:dyDescent="0.25">
      <c r="A630" s="6" t="s">
        <v>6</v>
      </c>
      <c r="B630" s="4">
        <v>10</v>
      </c>
      <c r="C630" s="31">
        <v>0.9</v>
      </c>
      <c r="D630" s="31">
        <v>0.1</v>
      </c>
      <c r="E630" s="32"/>
      <c r="F630" s="32"/>
      <c r="G630" s="32"/>
      <c r="H630" s="32"/>
      <c r="I630" s="32"/>
      <c r="J630" s="32"/>
      <c r="K630" s="32"/>
      <c r="L630" s="32"/>
      <c r="M630" s="32"/>
      <c r="N630" s="32"/>
      <c r="O630" s="32"/>
      <c r="P630" s="32"/>
      <c r="Q630" s="32"/>
      <c r="R630" s="32"/>
      <c r="S630" s="32"/>
      <c r="T630" s="8"/>
      <c r="U630" s="8"/>
      <c r="V630" s="8"/>
      <c r="W630" s="8"/>
      <c r="X630" s="8"/>
      <c r="Y630" s="8"/>
    </row>
    <row r="631" spans="1:25" s="1" customFormat="1" x14ac:dyDescent="0.25">
      <c r="A631" s="6" t="s">
        <v>7</v>
      </c>
      <c r="B631" s="4">
        <v>31</v>
      </c>
      <c r="C631" s="31">
        <v>0.67741935483870963</v>
      </c>
      <c r="D631" s="31">
        <v>0.32258064516129031</v>
      </c>
      <c r="E631" s="32"/>
      <c r="F631" s="32"/>
      <c r="G631" s="32"/>
      <c r="H631" s="32"/>
      <c r="I631" s="32"/>
      <c r="J631" s="32"/>
      <c r="K631" s="32"/>
      <c r="L631" s="32"/>
      <c r="M631" s="32"/>
      <c r="N631" s="32"/>
      <c r="O631" s="32"/>
      <c r="P631" s="32"/>
      <c r="Q631" s="32"/>
      <c r="R631" s="32"/>
      <c r="S631" s="32"/>
      <c r="T631" s="8"/>
      <c r="U631" s="8"/>
      <c r="V631" s="8"/>
      <c r="W631" s="8"/>
      <c r="X631" s="8"/>
      <c r="Y631" s="8"/>
    </row>
    <row r="632" spans="1:25" s="1" customFormat="1" x14ac:dyDescent="0.25">
      <c r="A632" s="6" t="s">
        <v>8</v>
      </c>
      <c r="B632" s="4">
        <v>96</v>
      </c>
      <c r="C632" s="31">
        <v>0.92708333333333337</v>
      </c>
      <c r="D632" s="31">
        <v>7.2916666666666671E-2</v>
      </c>
      <c r="E632" s="32"/>
      <c r="F632" s="32"/>
      <c r="G632" s="32"/>
      <c r="H632" s="32"/>
      <c r="I632" s="32"/>
      <c r="J632" s="32"/>
      <c r="K632" s="32"/>
      <c r="L632" s="32"/>
      <c r="M632" s="32"/>
      <c r="N632" s="32"/>
      <c r="O632" s="32"/>
      <c r="P632" s="32"/>
      <c r="Q632" s="32"/>
      <c r="R632" s="32"/>
      <c r="S632" s="32"/>
      <c r="T632" s="8"/>
      <c r="U632" s="8"/>
      <c r="V632" s="8"/>
      <c r="W632" s="8"/>
      <c r="X632" s="8"/>
      <c r="Y632" s="8"/>
    </row>
    <row r="633" spans="1:25" s="1" customFormat="1" x14ac:dyDescent="0.25">
      <c r="A633" s="6" t="s">
        <v>9</v>
      </c>
      <c r="B633" s="4">
        <v>78</v>
      </c>
      <c r="C633" s="31">
        <v>0.89743589743589747</v>
      </c>
      <c r="D633" s="31">
        <v>0.10256410256410256</v>
      </c>
      <c r="E633" s="32"/>
      <c r="F633" s="32"/>
      <c r="G633" s="32"/>
      <c r="H633" s="32"/>
      <c r="I633" s="32"/>
      <c r="J633" s="32"/>
      <c r="K633" s="32"/>
      <c r="L633" s="32"/>
      <c r="M633" s="32"/>
      <c r="N633" s="32"/>
      <c r="O633" s="32"/>
      <c r="P633" s="32"/>
      <c r="Q633" s="32"/>
      <c r="R633" s="32"/>
      <c r="S633" s="32"/>
      <c r="T633" s="8"/>
      <c r="U633" s="8"/>
      <c r="V633" s="8"/>
      <c r="W633" s="8"/>
      <c r="X633" s="8"/>
      <c r="Y633" s="8"/>
    </row>
    <row r="634" spans="1:25" s="1" customFormat="1" x14ac:dyDescent="0.25">
      <c r="A634" s="6" t="s">
        <v>10</v>
      </c>
      <c r="B634" s="4">
        <v>33</v>
      </c>
      <c r="C634" s="31">
        <v>0.78787878787878785</v>
      </c>
      <c r="D634" s="31">
        <v>0.21212121212121213</v>
      </c>
      <c r="E634" s="32"/>
      <c r="F634" s="32"/>
      <c r="G634" s="32"/>
      <c r="H634" s="32"/>
      <c r="I634" s="32"/>
      <c r="J634" s="32"/>
      <c r="K634" s="32"/>
      <c r="L634" s="32"/>
      <c r="M634" s="32"/>
      <c r="N634" s="32"/>
      <c r="O634" s="32"/>
      <c r="P634" s="32"/>
      <c r="Q634" s="32"/>
      <c r="R634" s="32"/>
      <c r="S634" s="32"/>
      <c r="T634" s="8"/>
      <c r="U634" s="8"/>
      <c r="V634" s="8"/>
      <c r="W634" s="8"/>
      <c r="X634" s="8"/>
      <c r="Y634" s="8"/>
    </row>
    <row r="635" spans="1:25" s="1" customFormat="1" x14ac:dyDescent="0.25">
      <c r="A635" s="6" t="s">
        <v>11</v>
      </c>
      <c r="B635" s="4">
        <v>62</v>
      </c>
      <c r="C635" s="31">
        <v>0.90322580645161288</v>
      </c>
      <c r="D635" s="31">
        <v>9.6774193548387094E-2</v>
      </c>
      <c r="E635" s="32"/>
      <c r="F635" s="32"/>
      <c r="G635" s="32"/>
      <c r="H635" s="32"/>
      <c r="I635" s="32"/>
      <c r="J635" s="32"/>
      <c r="K635" s="32"/>
      <c r="L635" s="32"/>
      <c r="M635" s="32"/>
      <c r="N635" s="32"/>
      <c r="O635" s="32"/>
      <c r="P635" s="32"/>
      <c r="Q635" s="32"/>
      <c r="R635" s="32"/>
      <c r="S635" s="32"/>
      <c r="T635" s="8"/>
      <c r="U635" s="8"/>
      <c r="V635" s="8"/>
      <c r="W635" s="8"/>
      <c r="X635" s="8"/>
      <c r="Y635" s="8"/>
    </row>
    <row r="636" spans="1:25" s="1" customFormat="1" x14ac:dyDescent="0.25">
      <c r="A636" s="6" t="s">
        <v>12</v>
      </c>
      <c r="B636" s="4">
        <v>23</v>
      </c>
      <c r="C636" s="31">
        <v>0.95652173913043481</v>
      </c>
      <c r="D636" s="31">
        <v>4.3478260869565216E-2</v>
      </c>
      <c r="E636" s="32"/>
      <c r="F636" s="32"/>
      <c r="G636" s="32"/>
      <c r="H636" s="32"/>
      <c r="I636" s="32"/>
      <c r="J636" s="32"/>
      <c r="K636" s="32"/>
      <c r="L636" s="32"/>
      <c r="M636" s="32"/>
      <c r="N636" s="32"/>
      <c r="O636" s="32"/>
      <c r="P636" s="32"/>
      <c r="Q636" s="32"/>
      <c r="R636" s="32"/>
      <c r="S636" s="32"/>
      <c r="T636" s="8"/>
      <c r="U636" s="8"/>
      <c r="V636" s="8"/>
      <c r="W636" s="8"/>
      <c r="X636" s="8"/>
      <c r="Y636" s="8"/>
    </row>
    <row r="637" spans="1:25" s="1" customFormat="1" x14ac:dyDescent="0.25">
      <c r="A637" s="6" t="s">
        <v>13</v>
      </c>
      <c r="B637" s="4">
        <v>55</v>
      </c>
      <c r="C637" s="31">
        <v>0.90909090909090906</v>
      </c>
      <c r="D637" s="31">
        <v>9.0909090909090912E-2</v>
      </c>
      <c r="E637" s="32"/>
      <c r="F637" s="32"/>
      <c r="G637" s="32"/>
      <c r="H637" s="32"/>
      <c r="I637" s="32"/>
      <c r="J637" s="32"/>
      <c r="K637" s="32"/>
      <c r="L637" s="32"/>
      <c r="M637" s="32"/>
      <c r="N637" s="32"/>
      <c r="O637" s="32"/>
      <c r="P637" s="32"/>
      <c r="Q637" s="32"/>
      <c r="R637" s="32"/>
      <c r="S637" s="32"/>
      <c r="T637" s="8"/>
      <c r="U637" s="8"/>
      <c r="V637" s="8"/>
      <c r="W637" s="8"/>
      <c r="X637" s="8"/>
      <c r="Y637" s="8"/>
    </row>
    <row r="638" spans="1:25" s="1" customFormat="1" x14ac:dyDescent="0.25">
      <c r="B638" s="7"/>
      <c r="C638" s="32"/>
      <c r="D638" s="32"/>
      <c r="E638" s="32"/>
      <c r="F638" s="32"/>
      <c r="G638" s="32"/>
      <c r="H638" s="32"/>
      <c r="I638" s="32"/>
      <c r="J638" s="32"/>
      <c r="K638" s="32"/>
      <c r="L638" s="32"/>
      <c r="M638" s="32"/>
      <c r="N638" s="32"/>
      <c r="O638" s="32"/>
      <c r="P638" s="32"/>
      <c r="Q638" s="32"/>
      <c r="R638" s="32"/>
      <c r="S638" s="32"/>
      <c r="T638" s="8"/>
      <c r="U638" s="8"/>
      <c r="V638" s="8"/>
      <c r="W638" s="8"/>
      <c r="X638" s="8"/>
      <c r="Y638" s="8"/>
    </row>
    <row r="639" spans="1:25" s="1" customFormat="1" x14ac:dyDescent="0.25">
      <c r="C639" s="22"/>
      <c r="D639" s="22"/>
      <c r="E639" s="22"/>
      <c r="F639" s="22"/>
      <c r="G639" s="22"/>
      <c r="H639" s="22"/>
      <c r="I639" s="22"/>
      <c r="J639" s="22"/>
      <c r="K639" s="22"/>
      <c r="L639" s="22"/>
      <c r="M639" s="22"/>
      <c r="N639" s="22"/>
      <c r="O639" s="22"/>
      <c r="P639" s="22"/>
      <c r="Q639" s="22"/>
      <c r="R639" s="22"/>
      <c r="S639" s="22"/>
    </row>
    <row r="640" spans="1:25" s="1" customFormat="1" x14ac:dyDescent="0.25">
      <c r="A640" s="1" t="s">
        <v>317</v>
      </c>
      <c r="C640" s="22"/>
      <c r="D640" s="22"/>
      <c r="E640" s="22"/>
      <c r="F640" s="22"/>
      <c r="G640" s="22"/>
      <c r="H640" s="22"/>
      <c r="I640" s="22"/>
      <c r="J640" s="22"/>
      <c r="K640" s="22"/>
      <c r="L640" s="22"/>
      <c r="M640" s="22"/>
      <c r="N640" s="22"/>
      <c r="O640" s="22"/>
      <c r="P640" s="22"/>
      <c r="Q640" s="22"/>
      <c r="R640" s="22"/>
      <c r="S640" s="22"/>
    </row>
    <row r="641" spans="1:25" s="1" customFormat="1" x14ac:dyDescent="0.25">
      <c r="C641" s="22"/>
      <c r="D641" s="22"/>
      <c r="E641" s="22"/>
      <c r="F641" s="22"/>
      <c r="G641" s="22"/>
      <c r="H641" s="22"/>
      <c r="I641" s="22"/>
      <c r="J641" s="22"/>
      <c r="K641" s="22"/>
      <c r="L641" s="22"/>
      <c r="M641" s="22"/>
      <c r="N641" s="22"/>
      <c r="O641" s="22"/>
      <c r="P641" s="22"/>
      <c r="Q641" s="22"/>
      <c r="R641" s="22"/>
      <c r="S641" s="22"/>
    </row>
    <row r="642" spans="1:25" s="1" customFormat="1" x14ac:dyDescent="0.25">
      <c r="A642" s="2" t="s">
        <v>0</v>
      </c>
      <c r="B642" s="2" t="s">
        <v>1</v>
      </c>
      <c r="C642" s="10" t="s">
        <v>295</v>
      </c>
      <c r="D642" s="10" t="s">
        <v>296</v>
      </c>
      <c r="E642" s="10" t="s">
        <v>297</v>
      </c>
      <c r="F642" s="30"/>
      <c r="G642" s="30"/>
      <c r="H642" s="30"/>
      <c r="I642" s="30"/>
      <c r="J642" s="30"/>
      <c r="K642" s="30"/>
      <c r="L642" s="30"/>
      <c r="M642" s="30"/>
      <c r="N642" s="30"/>
      <c r="O642" s="30"/>
      <c r="P642" s="30"/>
      <c r="Q642" s="30"/>
      <c r="R642" s="30"/>
      <c r="S642" s="30"/>
      <c r="T642" s="9"/>
      <c r="U642" s="9"/>
      <c r="V642" s="9"/>
      <c r="W642" s="9"/>
      <c r="X642" s="9"/>
      <c r="Y642" s="9"/>
    </row>
    <row r="643" spans="1:25" s="1" customFormat="1" x14ac:dyDescent="0.25">
      <c r="A643" s="3" t="s">
        <v>2</v>
      </c>
      <c r="B643" s="4">
        <v>125</v>
      </c>
      <c r="C643" s="31">
        <v>0.1</v>
      </c>
      <c r="D643" s="31">
        <v>0.17</v>
      </c>
      <c r="E643" s="31">
        <v>0.25</v>
      </c>
      <c r="F643" s="32"/>
      <c r="G643" s="32"/>
      <c r="H643" s="32"/>
      <c r="I643" s="32"/>
      <c r="J643" s="32"/>
      <c r="K643" s="32"/>
      <c r="L643" s="32"/>
      <c r="M643" s="32"/>
      <c r="N643" s="32"/>
      <c r="O643" s="32"/>
      <c r="P643" s="32"/>
      <c r="Q643" s="32"/>
      <c r="R643" s="32"/>
      <c r="S643" s="32"/>
      <c r="T643" s="8"/>
      <c r="U643" s="8"/>
      <c r="V643" s="8"/>
      <c r="W643" s="8"/>
      <c r="X643" s="8"/>
      <c r="Y643" s="8"/>
    </row>
    <row r="644" spans="1:25" s="1" customFormat="1" x14ac:dyDescent="0.25">
      <c r="A644" s="6" t="s">
        <v>3</v>
      </c>
      <c r="B644" s="4">
        <v>20</v>
      </c>
      <c r="C644" s="31">
        <v>0.11262499999999999</v>
      </c>
      <c r="D644" s="31">
        <v>0.16</v>
      </c>
      <c r="E644" s="31">
        <v>0.24100000000000002</v>
      </c>
      <c r="F644" s="32"/>
      <c r="G644" s="32"/>
      <c r="H644" s="32"/>
      <c r="I644" s="32"/>
      <c r="J644" s="32"/>
      <c r="K644" s="32"/>
      <c r="L644" s="32"/>
      <c r="M644" s="32"/>
      <c r="N644" s="32"/>
      <c r="O644" s="32"/>
      <c r="P644" s="32"/>
      <c r="Q644" s="32"/>
      <c r="R644" s="32"/>
      <c r="S644" s="32"/>
      <c r="T644" s="8"/>
      <c r="U644" s="8"/>
      <c r="V644" s="8"/>
      <c r="W644" s="8"/>
      <c r="X644" s="8"/>
      <c r="Y644" s="8"/>
    </row>
    <row r="645" spans="1:25" s="1" customFormat="1" x14ac:dyDescent="0.25">
      <c r="A645" s="6" t="s">
        <v>4</v>
      </c>
      <c r="B645" s="4">
        <v>53</v>
      </c>
      <c r="C645" s="31">
        <v>0.11</v>
      </c>
      <c r="D645" s="31">
        <v>0.2</v>
      </c>
      <c r="E645" s="31">
        <v>0.28000000000000003</v>
      </c>
      <c r="F645" s="32"/>
      <c r="G645" s="32"/>
      <c r="H645" s="32"/>
      <c r="I645" s="32"/>
      <c r="J645" s="32"/>
      <c r="K645" s="32"/>
      <c r="L645" s="32"/>
      <c r="M645" s="32"/>
      <c r="N645" s="32"/>
      <c r="O645" s="32"/>
      <c r="P645" s="32"/>
      <c r="Q645" s="32"/>
      <c r="R645" s="32"/>
      <c r="S645" s="32"/>
      <c r="T645" s="8"/>
      <c r="U645" s="8"/>
      <c r="V645" s="8"/>
      <c r="W645" s="8"/>
      <c r="X645" s="8"/>
      <c r="Y645" s="8"/>
    </row>
    <row r="646" spans="1:25" s="1" customFormat="1" x14ac:dyDescent="0.25">
      <c r="A646" s="6" t="s">
        <v>5</v>
      </c>
      <c r="B646" s="4">
        <v>33</v>
      </c>
      <c r="C646" s="31">
        <v>0.125</v>
      </c>
      <c r="D646" s="31">
        <v>0.18</v>
      </c>
      <c r="E646" s="31">
        <v>0.249</v>
      </c>
      <c r="F646" s="32"/>
      <c r="G646" s="32"/>
      <c r="H646" s="32"/>
      <c r="I646" s="32"/>
      <c r="J646" s="32"/>
      <c r="K646" s="32"/>
      <c r="L646" s="32"/>
      <c r="M646" s="32"/>
      <c r="N646" s="32"/>
      <c r="O646" s="32"/>
      <c r="P646" s="32"/>
      <c r="Q646" s="32"/>
      <c r="R646" s="32"/>
      <c r="S646" s="32"/>
      <c r="T646" s="8"/>
      <c r="U646" s="8"/>
      <c r="V646" s="8"/>
      <c r="W646" s="8"/>
      <c r="X646" s="8"/>
      <c r="Y646" s="8"/>
    </row>
    <row r="647" spans="1:25" s="1" customFormat="1" x14ac:dyDescent="0.25">
      <c r="A647" s="6" t="s">
        <v>6</v>
      </c>
      <c r="B647" s="4">
        <v>5</v>
      </c>
      <c r="C647" s="31">
        <v>8.5000000000000006E-2</v>
      </c>
      <c r="D647" s="31">
        <v>0.12</v>
      </c>
      <c r="E647" s="31">
        <v>0.56499999999999995</v>
      </c>
      <c r="F647" s="32"/>
      <c r="G647" s="32"/>
      <c r="H647" s="32"/>
      <c r="I647" s="32"/>
      <c r="J647" s="32"/>
      <c r="K647" s="32"/>
      <c r="L647" s="32"/>
      <c r="M647" s="32"/>
      <c r="N647" s="32"/>
      <c r="O647" s="32"/>
      <c r="P647" s="32"/>
      <c r="Q647" s="32"/>
      <c r="R647" s="32"/>
      <c r="S647" s="32"/>
      <c r="T647" s="8"/>
      <c r="U647" s="8"/>
      <c r="V647" s="8"/>
      <c r="W647" s="8"/>
      <c r="X647" s="8"/>
      <c r="Y647" s="8"/>
    </row>
    <row r="648" spans="1:25" s="1" customFormat="1" x14ac:dyDescent="0.25">
      <c r="A648" s="6" t="s">
        <v>7</v>
      </c>
      <c r="B648" s="4">
        <v>14</v>
      </c>
      <c r="C648" s="31">
        <v>8.4250000000000005E-2</v>
      </c>
      <c r="D648" s="31">
        <v>0.1</v>
      </c>
      <c r="E648" s="31">
        <v>0.1825</v>
      </c>
      <c r="F648" s="32"/>
      <c r="G648" s="32"/>
      <c r="H648" s="32"/>
      <c r="I648" s="32"/>
      <c r="J648" s="32"/>
      <c r="K648" s="32"/>
      <c r="L648" s="32"/>
      <c r="M648" s="32"/>
      <c r="N648" s="32"/>
      <c r="O648" s="32"/>
      <c r="P648" s="32"/>
      <c r="Q648" s="32"/>
      <c r="R648" s="32"/>
      <c r="S648" s="32"/>
      <c r="T648" s="8"/>
      <c r="U648" s="8"/>
      <c r="V648" s="8"/>
      <c r="W648" s="8"/>
      <c r="X648" s="8"/>
      <c r="Y648" s="8"/>
    </row>
    <row r="649" spans="1:25" s="1" customFormat="1" x14ac:dyDescent="0.25">
      <c r="A649" s="6" t="s">
        <v>8</v>
      </c>
      <c r="B649" s="4">
        <v>70</v>
      </c>
      <c r="C649" s="31">
        <v>0.14874999999999999</v>
      </c>
      <c r="D649" s="31">
        <v>0.21</v>
      </c>
      <c r="E649" s="31">
        <v>0.3</v>
      </c>
      <c r="F649" s="32"/>
      <c r="G649" s="32"/>
      <c r="H649" s="32"/>
      <c r="I649" s="32"/>
      <c r="J649" s="32"/>
      <c r="K649" s="32"/>
      <c r="L649" s="32"/>
      <c r="M649" s="32"/>
      <c r="N649" s="32"/>
      <c r="O649" s="32"/>
      <c r="P649" s="32"/>
      <c r="Q649" s="32"/>
      <c r="R649" s="32"/>
      <c r="S649" s="32"/>
      <c r="T649" s="8"/>
      <c r="U649" s="8"/>
      <c r="V649" s="8"/>
      <c r="W649" s="8"/>
      <c r="X649" s="8"/>
      <c r="Y649" s="8"/>
    </row>
    <row r="650" spans="1:25" s="1" customFormat="1" x14ac:dyDescent="0.25">
      <c r="A650" s="6" t="s">
        <v>9</v>
      </c>
      <c r="B650" s="4">
        <v>46</v>
      </c>
      <c r="C650" s="31">
        <v>7.8750000000000001E-2</v>
      </c>
      <c r="D650" s="31">
        <v>0.13789999999999999</v>
      </c>
      <c r="E650" s="31">
        <v>0.2</v>
      </c>
      <c r="F650" s="32"/>
      <c r="G650" s="32"/>
      <c r="H650" s="32"/>
      <c r="I650" s="32"/>
      <c r="J650" s="32"/>
      <c r="K650" s="32"/>
      <c r="L650" s="32"/>
      <c r="M650" s="32"/>
      <c r="N650" s="32"/>
      <c r="O650" s="32"/>
      <c r="P650" s="32"/>
      <c r="Q650" s="32"/>
      <c r="R650" s="32"/>
      <c r="S650" s="32"/>
      <c r="T650" s="8"/>
      <c r="U650" s="8"/>
      <c r="V650" s="8"/>
      <c r="W650" s="8"/>
      <c r="X650" s="8"/>
      <c r="Y650" s="8"/>
    </row>
    <row r="651" spans="1:25" s="1" customFormat="1" x14ac:dyDescent="0.25">
      <c r="A651" s="6" t="s">
        <v>10</v>
      </c>
      <c r="B651" s="4">
        <v>23</v>
      </c>
      <c r="C651" s="31">
        <v>0.11</v>
      </c>
      <c r="D651" s="31">
        <v>0.25</v>
      </c>
      <c r="E651" s="31">
        <v>0.32</v>
      </c>
      <c r="F651" s="32"/>
      <c r="G651" s="32"/>
      <c r="H651" s="32"/>
      <c r="I651" s="32"/>
      <c r="J651" s="32"/>
      <c r="K651" s="32"/>
      <c r="L651" s="32"/>
      <c r="M651" s="32"/>
      <c r="N651" s="32"/>
      <c r="O651" s="32"/>
      <c r="P651" s="32"/>
      <c r="Q651" s="32"/>
      <c r="R651" s="32"/>
      <c r="S651" s="32"/>
      <c r="T651" s="8"/>
      <c r="U651" s="8"/>
      <c r="V651" s="8"/>
      <c r="W651" s="8"/>
      <c r="X651" s="8"/>
      <c r="Y651" s="8"/>
    </row>
    <row r="652" spans="1:25" s="1" customFormat="1" x14ac:dyDescent="0.25">
      <c r="A652" s="6" t="s">
        <v>11</v>
      </c>
      <c r="B652" s="4">
        <v>43</v>
      </c>
      <c r="C652" s="31">
        <v>0.1</v>
      </c>
      <c r="D652" s="31">
        <v>0.2</v>
      </c>
      <c r="E652" s="31">
        <v>0.3</v>
      </c>
      <c r="F652" s="32"/>
      <c r="G652" s="32"/>
      <c r="H652" s="32"/>
      <c r="I652" s="32"/>
      <c r="J652" s="32"/>
      <c r="K652" s="32"/>
      <c r="L652" s="32"/>
      <c r="M652" s="32"/>
      <c r="N652" s="32"/>
      <c r="O652" s="32"/>
      <c r="P652" s="32"/>
      <c r="Q652" s="32"/>
      <c r="R652" s="32"/>
      <c r="S652" s="32"/>
      <c r="T652" s="8"/>
      <c r="U652" s="8"/>
      <c r="V652" s="8"/>
      <c r="W652" s="8"/>
      <c r="X652" s="8"/>
      <c r="Y652" s="8"/>
    </row>
    <row r="653" spans="1:25" s="1" customFormat="1" x14ac:dyDescent="0.25">
      <c r="A653" s="6" t="s">
        <v>12</v>
      </c>
      <c r="B653" s="4">
        <v>19</v>
      </c>
      <c r="C653" s="31">
        <v>7.0000000000000007E-2</v>
      </c>
      <c r="D653" s="31">
        <v>0.1</v>
      </c>
      <c r="E653" s="31">
        <v>0.2</v>
      </c>
      <c r="F653" s="32"/>
      <c r="G653" s="32"/>
      <c r="H653" s="32"/>
      <c r="I653" s="32"/>
      <c r="J653" s="32"/>
      <c r="K653" s="32"/>
      <c r="L653" s="32"/>
      <c r="M653" s="32"/>
      <c r="N653" s="32"/>
      <c r="O653" s="32"/>
      <c r="P653" s="32"/>
      <c r="Q653" s="32"/>
      <c r="R653" s="32"/>
      <c r="S653" s="32"/>
      <c r="T653" s="8"/>
      <c r="U653" s="8"/>
      <c r="V653" s="8"/>
      <c r="W653" s="8"/>
      <c r="X653" s="8"/>
      <c r="Y653" s="8"/>
    </row>
    <row r="654" spans="1:25" s="1" customFormat="1" x14ac:dyDescent="0.25">
      <c r="A654" s="6" t="s">
        <v>13</v>
      </c>
      <c r="B654" s="4">
        <v>35</v>
      </c>
      <c r="C654" s="31">
        <v>0.12050000000000001</v>
      </c>
      <c r="D654" s="31">
        <v>0.15</v>
      </c>
      <c r="E654" s="31">
        <v>0.2</v>
      </c>
      <c r="F654" s="32"/>
      <c r="G654" s="32"/>
      <c r="H654" s="32"/>
      <c r="I654" s="32"/>
      <c r="J654" s="32"/>
      <c r="K654" s="32"/>
      <c r="L654" s="32"/>
      <c r="M654" s="32"/>
      <c r="N654" s="32"/>
      <c r="O654" s="32"/>
      <c r="P654" s="32"/>
      <c r="Q654" s="32"/>
      <c r="R654" s="32"/>
      <c r="S654" s="32"/>
      <c r="T654" s="8"/>
      <c r="U654" s="8"/>
      <c r="V654" s="8"/>
      <c r="W654" s="8"/>
      <c r="X654" s="8"/>
      <c r="Y654" s="8"/>
    </row>
    <row r="655" spans="1:25" s="1" customFormat="1" x14ac:dyDescent="0.25">
      <c r="B655" s="7"/>
      <c r="C655" s="32"/>
      <c r="D655" s="32"/>
      <c r="E655" s="32"/>
      <c r="F655" s="32"/>
      <c r="G655" s="32"/>
      <c r="H655" s="32"/>
      <c r="I655" s="32"/>
      <c r="J655" s="32"/>
      <c r="K655" s="32"/>
      <c r="L655" s="32"/>
      <c r="M655" s="32"/>
      <c r="N655" s="32"/>
      <c r="O655" s="32"/>
      <c r="P655" s="32"/>
      <c r="Q655" s="32"/>
      <c r="R655" s="32"/>
      <c r="S655" s="32"/>
      <c r="T655" s="8"/>
      <c r="U655" s="8"/>
      <c r="V655" s="8"/>
      <c r="W655" s="8"/>
      <c r="X655" s="8"/>
      <c r="Y655" s="8"/>
    </row>
    <row r="656" spans="1:25" s="1" customFormat="1" x14ac:dyDescent="0.25">
      <c r="C656" s="22"/>
      <c r="D656" s="22"/>
      <c r="E656" s="22"/>
      <c r="F656" s="22"/>
      <c r="G656" s="22"/>
      <c r="H656" s="22"/>
      <c r="I656" s="22"/>
      <c r="J656" s="22"/>
      <c r="K656" s="22"/>
      <c r="L656" s="22"/>
      <c r="M656" s="22"/>
      <c r="N656" s="22"/>
      <c r="O656" s="22"/>
      <c r="P656" s="22"/>
      <c r="Q656" s="22"/>
      <c r="R656" s="22"/>
      <c r="S656" s="22"/>
    </row>
    <row r="657" spans="1:25" s="1" customFormat="1" x14ac:dyDescent="0.25">
      <c r="A657" s="1" t="s">
        <v>318</v>
      </c>
      <c r="C657" s="22"/>
      <c r="D657" s="22"/>
      <c r="E657" s="22"/>
      <c r="F657" s="22"/>
      <c r="G657" s="22"/>
      <c r="H657" s="22"/>
      <c r="I657" s="22"/>
      <c r="J657" s="22"/>
      <c r="K657" s="22"/>
      <c r="L657" s="22"/>
      <c r="M657" s="22"/>
      <c r="N657" s="22"/>
      <c r="O657" s="22"/>
      <c r="P657" s="22"/>
      <c r="Q657" s="22"/>
      <c r="R657" s="22"/>
      <c r="S657" s="22"/>
    </row>
    <row r="658" spans="1:25" s="1" customFormat="1" x14ac:dyDescent="0.25">
      <c r="C658" s="22"/>
      <c r="D658" s="22"/>
      <c r="E658" s="22"/>
      <c r="F658" s="22"/>
      <c r="G658" s="22"/>
      <c r="H658" s="22"/>
      <c r="I658" s="22"/>
      <c r="J658" s="22"/>
      <c r="K658" s="22"/>
      <c r="L658" s="22"/>
      <c r="M658" s="22"/>
      <c r="N658" s="22"/>
      <c r="O658" s="22"/>
      <c r="P658" s="22"/>
      <c r="Q658" s="22"/>
      <c r="R658" s="22"/>
      <c r="S658" s="22"/>
    </row>
    <row r="659" spans="1:25" s="1" customFormat="1" x14ac:dyDescent="0.25">
      <c r="A659" s="2" t="s">
        <v>0</v>
      </c>
      <c r="B659" s="2" t="s">
        <v>1</v>
      </c>
      <c r="C659" s="10" t="s">
        <v>192</v>
      </c>
      <c r="D659" s="10" t="s">
        <v>193</v>
      </c>
      <c r="E659" s="30"/>
      <c r="F659" s="30"/>
      <c r="G659" s="30"/>
      <c r="H659" s="30"/>
      <c r="I659" s="30"/>
      <c r="J659" s="30"/>
      <c r="K659" s="30"/>
      <c r="L659" s="30"/>
      <c r="M659" s="30"/>
      <c r="N659" s="30"/>
      <c r="O659" s="30"/>
      <c r="P659" s="30"/>
      <c r="Q659" s="30"/>
      <c r="R659" s="30"/>
      <c r="S659" s="30"/>
      <c r="T659" s="9"/>
      <c r="U659" s="9"/>
      <c r="V659" s="9"/>
      <c r="W659" s="9"/>
      <c r="X659" s="9"/>
      <c r="Y659" s="9"/>
    </row>
    <row r="660" spans="1:25" s="1" customFormat="1" x14ac:dyDescent="0.25">
      <c r="A660" s="3" t="s">
        <v>2</v>
      </c>
      <c r="B660" s="4">
        <v>188</v>
      </c>
      <c r="C660" s="31">
        <v>0.96808510638297873</v>
      </c>
      <c r="D660" s="31">
        <v>3.1914893617021274E-2</v>
      </c>
      <c r="E660" s="32"/>
      <c r="F660" s="32"/>
      <c r="G660" s="32"/>
      <c r="H660" s="32"/>
      <c r="I660" s="32"/>
      <c r="J660" s="32"/>
      <c r="K660" s="32"/>
      <c r="L660" s="32"/>
      <c r="M660" s="32"/>
      <c r="N660" s="32"/>
      <c r="O660" s="32"/>
      <c r="P660" s="32"/>
      <c r="Q660" s="32"/>
      <c r="R660" s="32"/>
      <c r="S660" s="32"/>
      <c r="T660" s="8"/>
      <c r="U660" s="8"/>
      <c r="V660" s="8"/>
      <c r="W660" s="8"/>
      <c r="X660" s="8"/>
      <c r="Y660" s="8"/>
    </row>
    <row r="661" spans="1:25" s="1" customFormat="1" x14ac:dyDescent="0.25">
      <c r="A661" s="6" t="s">
        <v>3</v>
      </c>
      <c r="B661" s="4">
        <v>23</v>
      </c>
      <c r="C661" s="31">
        <v>1</v>
      </c>
      <c r="D661" s="31">
        <v>0</v>
      </c>
      <c r="E661" s="32"/>
      <c r="F661" s="32"/>
      <c r="G661" s="32"/>
      <c r="H661" s="32"/>
      <c r="I661" s="32"/>
      <c r="J661" s="32"/>
      <c r="K661" s="32"/>
      <c r="L661" s="32"/>
      <c r="M661" s="32"/>
      <c r="N661" s="32"/>
      <c r="O661" s="32"/>
      <c r="P661" s="32"/>
      <c r="Q661" s="32"/>
      <c r="R661" s="32"/>
      <c r="S661" s="32"/>
      <c r="T661" s="8"/>
      <c r="U661" s="8"/>
      <c r="V661" s="8"/>
      <c r="W661" s="8"/>
      <c r="X661" s="8"/>
      <c r="Y661" s="8"/>
    </row>
    <row r="662" spans="1:25" s="1" customFormat="1" x14ac:dyDescent="0.25">
      <c r="A662" s="6" t="s">
        <v>4</v>
      </c>
      <c r="B662" s="4">
        <v>81</v>
      </c>
      <c r="C662" s="31">
        <v>0.96296296296296291</v>
      </c>
      <c r="D662" s="31">
        <v>3.7037037037037035E-2</v>
      </c>
      <c r="E662" s="32"/>
      <c r="F662" s="32"/>
      <c r="G662" s="32"/>
      <c r="H662" s="32"/>
      <c r="I662" s="32"/>
      <c r="J662" s="32"/>
      <c r="K662" s="32"/>
      <c r="L662" s="32"/>
      <c r="M662" s="32"/>
      <c r="N662" s="32"/>
      <c r="O662" s="32"/>
      <c r="P662" s="32"/>
      <c r="Q662" s="32"/>
      <c r="R662" s="32"/>
      <c r="S662" s="32"/>
      <c r="T662" s="8"/>
      <c r="U662" s="8"/>
      <c r="V662" s="8"/>
      <c r="W662" s="8"/>
      <c r="X662" s="8"/>
      <c r="Y662" s="8"/>
    </row>
    <row r="663" spans="1:25" s="1" customFormat="1" x14ac:dyDescent="0.25">
      <c r="A663" s="6" t="s">
        <v>5</v>
      </c>
      <c r="B663" s="4">
        <v>44</v>
      </c>
      <c r="C663" s="31">
        <v>0.97727272727272729</v>
      </c>
      <c r="D663" s="31">
        <v>2.2727272727272728E-2</v>
      </c>
      <c r="E663" s="32"/>
      <c r="F663" s="32"/>
      <c r="G663" s="32"/>
      <c r="H663" s="32"/>
      <c r="I663" s="32"/>
      <c r="J663" s="32"/>
      <c r="K663" s="32"/>
      <c r="L663" s="32"/>
      <c r="M663" s="32"/>
      <c r="N663" s="32"/>
      <c r="O663" s="32"/>
      <c r="P663" s="32"/>
      <c r="Q663" s="32"/>
      <c r="R663" s="32"/>
      <c r="S663" s="32"/>
      <c r="T663" s="8"/>
      <c r="U663" s="8"/>
      <c r="V663" s="8"/>
      <c r="W663" s="8"/>
      <c r="X663" s="8"/>
      <c r="Y663" s="8"/>
    </row>
    <row r="664" spans="1:25" s="1" customFormat="1" x14ac:dyDescent="0.25">
      <c r="A664" s="6" t="s">
        <v>6</v>
      </c>
      <c r="B664" s="4">
        <v>10</v>
      </c>
      <c r="C664" s="31">
        <v>0.9</v>
      </c>
      <c r="D664" s="31">
        <v>0.1</v>
      </c>
      <c r="E664" s="32"/>
      <c r="F664" s="32"/>
      <c r="G664" s="32"/>
      <c r="H664" s="32"/>
      <c r="I664" s="32"/>
      <c r="J664" s="32"/>
      <c r="K664" s="32"/>
      <c r="L664" s="32"/>
      <c r="M664" s="32"/>
      <c r="N664" s="32"/>
      <c r="O664" s="32"/>
      <c r="P664" s="32"/>
      <c r="Q664" s="32"/>
      <c r="R664" s="32"/>
      <c r="S664" s="32"/>
      <c r="T664" s="8"/>
      <c r="U664" s="8"/>
      <c r="V664" s="8"/>
      <c r="W664" s="8"/>
      <c r="X664" s="8"/>
      <c r="Y664" s="8"/>
    </row>
    <row r="665" spans="1:25" s="1" customFormat="1" x14ac:dyDescent="0.25">
      <c r="A665" s="6" t="s">
        <v>7</v>
      </c>
      <c r="B665" s="4">
        <v>30</v>
      </c>
      <c r="C665" s="31">
        <v>0.96666666666666667</v>
      </c>
      <c r="D665" s="31">
        <v>3.3333333333333333E-2</v>
      </c>
      <c r="E665" s="32"/>
      <c r="F665" s="32"/>
      <c r="G665" s="32"/>
      <c r="H665" s="32"/>
      <c r="I665" s="32"/>
      <c r="J665" s="32"/>
      <c r="K665" s="32"/>
      <c r="L665" s="32"/>
      <c r="M665" s="32"/>
      <c r="N665" s="32"/>
      <c r="O665" s="32"/>
      <c r="P665" s="32"/>
      <c r="Q665" s="32"/>
      <c r="R665" s="32"/>
      <c r="S665" s="32"/>
      <c r="T665" s="8"/>
      <c r="U665" s="8"/>
      <c r="V665" s="8"/>
      <c r="W665" s="8"/>
      <c r="X665" s="8"/>
      <c r="Y665" s="8"/>
    </row>
    <row r="666" spans="1:25" s="1" customFormat="1" x14ac:dyDescent="0.25">
      <c r="A666" s="6" t="s">
        <v>8</v>
      </c>
      <c r="B666" s="4">
        <v>95</v>
      </c>
      <c r="C666" s="31">
        <v>0.94736842105263153</v>
      </c>
      <c r="D666" s="31">
        <v>5.2631578947368418E-2</v>
      </c>
      <c r="E666" s="32"/>
      <c r="F666" s="32"/>
      <c r="G666" s="32"/>
      <c r="H666" s="32"/>
      <c r="I666" s="32"/>
      <c r="J666" s="32"/>
      <c r="K666" s="32"/>
      <c r="L666" s="32"/>
      <c r="M666" s="32"/>
      <c r="N666" s="32"/>
      <c r="O666" s="32"/>
      <c r="P666" s="32"/>
      <c r="Q666" s="32"/>
      <c r="R666" s="32"/>
      <c r="S666" s="32"/>
      <c r="T666" s="8"/>
      <c r="U666" s="8"/>
      <c r="V666" s="8"/>
      <c r="W666" s="8"/>
      <c r="X666" s="8"/>
      <c r="Y666" s="8"/>
    </row>
    <row r="667" spans="1:25" s="1" customFormat="1" x14ac:dyDescent="0.25">
      <c r="A667" s="6" t="s">
        <v>9</v>
      </c>
      <c r="B667" s="4">
        <v>78</v>
      </c>
      <c r="C667" s="31">
        <v>0.98717948717948723</v>
      </c>
      <c r="D667" s="31">
        <v>1.282051282051282E-2</v>
      </c>
      <c r="E667" s="32"/>
      <c r="F667" s="32"/>
      <c r="G667" s="32"/>
      <c r="H667" s="32"/>
      <c r="I667" s="32"/>
      <c r="J667" s="32"/>
      <c r="K667" s="32"/>
      <c r="L667" s="32"/>
      <c r="M667" s="32"/>
      <c r="N667" s="32"/>
      <c r="O667" s="32"/>
      <c r="P667" s="32"/>
      <c r="Q667" s="32"/>
      <c r="R667" s="32"/>
      <c r="S667" s="32"/>
      <c r="T667" s="8"/>
      <c r="U667" s="8"/>
      <c r="V667" s="8"/>
      <c r="W667" s="8"/>
      <c r="X667" s="8"/>
      <c r="Y667" s="8"/>
    </row>
    <row r="668" spans="1:25" s="1" customFormat="1" x14ac:dyDescent="0.25">
      <c r="A668" s="6" t="s">
        <v>10</v>
      </c>
      <c r="B668" s="4">
        <v>33</v>
      </c>
      <c r="C668" s="31">
        <v>0.93939393939393945</v>
      </c>
      <c r="D668" s="31">
        <v>6.0606060606060608E-2</v>
      </c>
      <c r="E668" s="32"/>
      <c r="F668" s="32"/>
      <c r="G668" s="32"/>
      <c r="H668" s="32"/>
      <c r="I668" s="32"/>
      <c r="J668" s="32"/>
      <c r="K668" s="32"/>
      <c r="L668" s="32"/>
      <c r="M668" s="32"/>
      <c r="N668" s="32"/>
      <c r="O668" s="32"/>
      <c r="P668" s="32"/>
      <c r="Q668" s="32"/>
      <c r="R668" s="32"/>
      <c r="S668" s="32"/>
      <c r="T668" s="8"/>
      <c r="U668" s="8"/>
      <c r="V668" s="8"/>
      <c r="W668" s="8"/>
      <c r="X668" s="8"/>
      <c r="Y668" s="8"/>
    </row>
    <row r="669" spans="1:25" s="1" customFormat="1" x14ac:dyDescent="0.25">
      <c r="A669" s="6" t="s">
        <v>11</v>
      </c>
      <c r="B669" s="4">
        <v>61</v>
      </c>
      <c r="C669" s="31">
        <v>0.98360655737704916</v>
      </c>
      <c r="D669" s="31">
        <v>1.6393442622950821E-2</v>
      </c>
      <c r="E669" s="32"/>
      <c r="F669" s="32"/>
      <c r="G669" s="32"/>
      <c r="H669" s="32"/>
      <c r="I669" s="32"/>
      <c r="J669" s="32"/>
      <c r="K669" s="32"/>
      <c r="L669" s="32"/>
      <c r="M669" s="32"/>
      <c r="N669" s="32"/>
      <c r="O669" s="32"/>
      <c r="P669" s="32"/>
      <c r="Q669" s="32"/>
      <c r="R669" s="32"/>
      <c r="S669" s="32"/>
      <c r="T669" s="8"/>
      <c r="U669" s="8"/>
      <c r="V669" s="8"/>
      <c r="W669" s="8"/>
      <c r="X669" s="8"/>
      <c r="Y669" s="8"/>
    </row>
    <row r="670" spans="1:25" s="1" customFormat="1" x14ac:dyDescent="0.25">
      <c r="A670" s="6" t="s">
        <v>12</v>
      </c>
      <c r="B670" s="4">
        <v>23</v>
      </c>
      <c r="C670" s="31">
        <v>1</v>
      </c>
      <c r="D670" s="31">
        <v>0</v>
      </c>
      <c r="E670" s="32"/>
      <c r="F670" s="32"/>
      <c r="G670" s="32"/>
      <c r="H670" s="32"/>
      <c r="I670" s="32"/>
      <c r="J670" s="32"/>
      <c r="K670" s="32"/>
      <c r="L670" s="32"/>
      <c r="M670" s="32"/>
      <c r="N670" s="32"/>
      <c r="O670" s="32"/>
      <c r="P670" s="32"/>
      <c r="Q670" s="32"/>
      <c r="R670" s="32"/>
      <c r="S670" s="32"/>
      <c r="T670" s="8"/>
      <c r="U670" s="8"/>
      <c r="V670" s="8"/>
      <c r="W670" s="8"/>
      <c r="X670" s="8"/>
      <c r="Y670" s="8"/>
    </row>
    <row r="671" spans="1:25" s="1" customFormat="1" x14ac:dyDescent="0.25">
      <c r="A671" s="6" t="s">
        <v>13</v>
      </c>
      <c r="B671" s="4">
        <v>55</v>
      </c>
      <c r="C671" s="31">
        <v>0.96363636363636362</v>
      </c>
      <c r="D671" s="31">
        <v>3.6363636363636362E-2</v>
      </c>
      <c r="E671" s="32"/>
      <c r="F671" s="32"/>
      <c r="G671" s="32"/>
      <c r="H671" s="32"/>
      <c r="I671" s="32"/>
      <c r="J671" s="32"/>
      <c r="K671" s="32"/>
      <c r="L671" s="32"/>
      <c r="M671" s="32"/>
      <c r="N671" s="32"/>
      <c r="O671" s="32"/>
      <c r="P671" s="32"/>
      <c r="Q671" s="32"/>
      <c r="R671" s="32"/>
      <c r="S671" s="32"/>
      <c r="T671" s="8"/>
      <c r="U671" s="8"/>
      <c r="V671" s="8"/>
      <c r="W671" s="8"/>
      <c r="X671" s="8"/>
      <c r="Y671" s="8"/>
    </row>
    <row r="672" spans="1:25" s="1" customFormat="1" x14ac:dyDescent="0.25">
      <c r="B672" s="7"/>
      <c r="C672" s="32"/>
      <c r="D672" s="32"/>
      <c r="E672" s="32"/>
      <c r="F672" s="32"/>
      <c r="G672" s="32"/>
      <c r="H672" s="32"/>
      <c r="I672" s="32"/>
      <c r="J672" s="32"/>
      <c r="K672" s="32"/>
      <c r="L672" s="32"/>
      <c r="M672" s="32"/>
      <c r="N672" s="32"/>
      <c r="O672" s="32"/>
      <c r="P672" s="32"/>
      <c r="Q672" s="32"/>
      <c r="R672" s="32"/>
      <c r="S672" s="32"/>
      <c r="T672" s="8"/>
      <c r="U672" s="8"/>
      <c r="V672" s="8"/>
      <c r="W672" s="8"/>
      <c r="X672" s="8"/>
      <c r="Y672" s="8"/>
    </row>
    <row r="673" spans="1:25" s="1" customFormat="1" x14ac:dyDescent="0.25">
      <c r="C673" s="22"/>
      <c r="D673" s="22"/>
      <c r="E673" s="22"/>
      <c r="F673" s="22"/>
      <c r="G673" s="22"/>
      <c r="H673" s="22"/>
      <c r="I673" s="22"/>
      <c r="J673" s="22"/>
      <c r="K673" s="22"/>
      <c r="L673" s="22"/>
      <c r="M673" s="22"/>
      <c r="N673" s="22"/>
      <c r="O673" s="22"/>
      <c r="P673" s="22"/>
      <c r="Q673" s="22"/>
      <c r="R673" s="22"/>
      <c r="S673" s="22"/>
    </row>
    <row r="674" spans="1:25" s="1" customFormat="1" x14ac:dyDescent="0.25">
      <c r="A674" s="1" t="s">
        <v>319</v>
      </c>
      <c r="C674" s="22"/>
      <c r="D674" s="22"/>
      <c r="E674" s="22"/>
      <c r="F674" s="22"/>
      <c r="G674" s="22"/>
      <c r="H674" s="22"/>
      <c r="I674" s="22"/>
      <c r="J674" s="22"/>
      <c r="K674" s="22"/>
      <c r="L674" s="22"/>
      <c r="M674" s="22"/>
      <c r="N674" s="22"/>
      <c r="O674" s="22"/>
      <c r="P674" s="22"/>
      <c r="Q674" s="22"/>
      <c r="R674" s="22"/>
      <c r="S674" s="22"/>
    </row>
    <row r="675" spans="1:25" s="1" customFormat="1" x14ac:dyDescent="0.25">
      <c r="C675" s="22"/>
      <c r="D675" s="22"/>
      <c r="E675" s="22"/>
      <c r="F675" s="22"/>
      <c r="G675" s="22"/>
      <c r="H675" s="22"/>
      <c r="I675" s="22"/>
      <c r="J675" s="22"/>
      <c r="K675" s="22"/>
      <c r="L675" s="22"/>
      <c r="M675" s="22"/>
      <c r="N675" s="22"/>
      <c r="O675" s="22"/>
      <c r="P675" s="22"/>
      <c r="Q675" s="22"/>
      <c r="R675" s="22"/>
      <c r="S675" s="22"/>
    </row>
    <row r="676" spans="1:25" s="1" customFormat="1" x14ac:dyDescent="0.25">
      <c r="A676" s="2" t="s">
        <v>0</v>
      </c>
      <c r="B676" s="2" t="s">
        <v>1</v>
      </c>
      <c r="C676" s="10" t="s">
        <v>295</v>
      </c>
      <c r="D676" s="10" t="s">
        <v>296</v>
      </c>
      <c r="E676" s="10" t="s">
        <v>297</v>
      </c>
      <c r="F676" s="30"/>
      <c r="G676" s="30"/>
      <c r="H676" s="30"/>
      <c r="I676" s="30"/>
      <c r="J676" s="30"/>
      <c r="K676" s="30"/>
      <c r="L676" s="30"/>
      <c r="M676" s="30"/>
      <c r="N676" s="30"/>
      <c r="O676" s="30"/>
      <c r="P676" s="30"/>
      <c r="Q676" s="30"/>
      <c r="R676" s="30"/>
      <c r="S676" s="30"/>
      <c r="T676" s="9"/>
      <c r="U676" s="9"/>
      <c r="V676" s="9"/>
      <c r="W676" s="9"/>
      <c r="X676" s="9"/>
      <c r="Y676" s="9"/>
    </row>
    <row r="677" spans="1:25" s="1" customFormat="1" x14ac:dyDescent="0.25">
      <c r="A677" s="3" t="s">
        <v>2</v>
      </c>
      <c r="B677" s="4">
        <v>136</v>
      </c>
      <c r="C677" s="31">
        <v>0.16</v>
      </c>
      <c r="D677" s="31">
        <v>0.25</v>
      </c>
      <c r="E677" s="31">
        <v>0.44750000000000001</v>
      </c>
      <c r="F677" s="32"/>
      <c r="G677" s="32"/>
      <c r="H677" s="32"/>
      <c r="I677" s="32"/>
      <c r="J677" s="32"/>
      <c r="K677" s="32"/>
      <c r="L677" s="32"/>
      <c r="M677" s="32"/>
      <c r="N677" s="32"/>
      <c r="O677" s="32"/>
      <c r="P677" s="32"/>
      <c r="Q677" s="32"/>
      <c r="R677" s="32"/>
      <c r="S677" s="32"/>
      <c r="T677" s="8"/>
      <c r="U677" s="8"/>
      <c r="V677" s="8"/>
      <c r="W677" s="8"/>
      <c r="X677" s="8"/>
      <c r="Y677" s="8"/>
    </row>
    <row r="678" spans="1:25" s="1" customFormat="1" x14ac:dyDescent="0.25">
      <c r="A678" s="6" t="s">
        <v>3</v>
      </c>
      <c r="B678" s="4">
        <v>19</v>
      </c>
      <c r="C678" s="31">
        <v>0.14000000000000001</v>
      </c>
      <c r="D678" s="31">
        <v>0.2</v>
      </c>
      <c r="E678" s="31">
        <v>0.27</v>
      </c>
      <c r="F678" s="32"/>
      <c r="G678" s="32"/>
      <c r="H678" s="32"/>
      <c r="I678" s="32"/>
      <c r="J678" s="32"/>
      <c r="K678" s="32"/>
      <c r="L678" s="32"/>
      <c r="M678" s="32"/>
      <c r="N678" s="32"/>
      <c r="O678" s="32"/>
      <c r="P678" s="32"/>
      <c r="Q678" s="32"/>
      <c r="R678" s="32"/>
      <c r="S678" s="32"/>
      <c r="T678" s="8"/>
      <c r="U678" s="8"/>
      <c r="V678" s="8"/>
      <c r="W678" s="8"/>
      <c r="X678" s="8"/>
      <c r="Y678" s="8"/>
    </row>
    <row r="679" spans="1:25" s="1" customFormat="1" x14ac:dyDescent="0.25">
      <c r="A679" s="6" t="s">
        <v>4</v>
      </c>
      <c r="B679" s="4">
        <v>53</v>
      </c>
      <c r="C679" s="31">
        <v>0.15</v>
      </c>
      <c r="D679" s="31">
        <v>0.22</v>
      </c>
      <c r="E679" s="31">
        <v>0.38274999999999998</v>
      </c>
      <c r="F679" s="32"/>
      <c r="G679" s="32"/>
      <c r="H679" s="32"/>
      <c r="I679" s="32"/>
      <c r="J679" s="32"/>
      <c r="K679" s="32"/>
      <c r="L679" s="32"/>
      <c r="M679" s="32"/>
      <c r="N679" s="32"/>
      <c r="O679" s="32"/>
      <c r="P679" s="32"/>
      <c r="Q679" s="32"/>
      <c r="R679" s="32"/>
      <c r="S679" s="32"/>
      <c r="T679" s="8"/>
      <c r="U679" s="8"/>
      <c r="V679" s="8"/>
      <c r="W679" s="8"/>
      <c r="X679" s="8"/>
      <c r="Y679" s="8"/>
    </row>
    <row r="680" spans="1:25" s="1" customFormat="1" x14ac:dyDescent="0.25">
      <c r="A680" s="6" t="s">
        <v>5</v>
      </c>
      <c r="B680" s="4">
        <v>37</v>
      </c>
      <c r="C680" s="31">
        <v>0.2</v>
      </c>
      <c r="D680" s="31">
        <v>0.39500000000000002</v>
      </c>
      <c r="E680" s="31">
        <v>0.56000000000000005</v>
      </c>
      <c r="F680" s="32"/>
      <c r="G680" s="32"/>
      <c r="H680" s="32"/>
      <c r="I680" s="32"/>
      <c r="J680" s="32"/>
      <c r="K680" s="32"/>
      <c r="L680" s="32"/>
      <c r="M680" s="32"/>
      <c r="N680" s="32"/>
      <c r="O680" s="32"/>
      <c r="P680" s="32"/>
      <c r="Q680" s="32"/>
      <c r="R680" s="32"/>
      <c r="S680" s="32"/>
      <c r="T680" s="8"/>
      <c r="U680" s="8"/>
      <c r="V680" s="8"/>
      <c r="W680" s="8"/>
      <c r="X680" s="8"/>
      <c r="Y680" s="8"/>
    </row>
    <row r="681" spans="1:25" s="1" customFormat="1" x14ac:dyDescent="0.25">
      <c r="A681" s="6" t="s">
        <v>6</v>
      </c>
      <c r="B681" s="4">
        <v>4</v>
      </c>
      <c r="C681" s="31" t="s">
        <v>1136</v>
      </c>
      <c r="D681" s="31" t="s">
        <v>1136</v>
      </c>
      <c r="E681" s="31" t="s">
        <v>1136</v>
      </c>
      <c r="F681" s="32"/>
      <c r="G681" s="32"/>
      <c r="H681" s="32"/>
      <c r="I681" s="32"/>
      <c r="J681" s="32"/>
      <c r="K681" s="32"/>
      <c r="L681" s="32"/>
      <c r="M681" s="32"/>
      <c r="N681" s="32"/>
      <c r="O681" s="32"/>
      <c r="P681" s="32"/>
      <c r="Q681" s="32"/>
      <c r="R681" s="32"/>
      <c r="S681" s="32"/>
      <c r="T681" s="8"/>
      <c r="U681" s="8"/>
      <c r="V681" s="8"/>
      <c r="W681" s="8"/>
      <c r="X681" s="8"/>
      <c r="Y681" s="8"/>
    </row>
    <row r="682" spans="1:25" s="1" customFormat="1" x14ac:dyDescent="0.25">
      <c r="A682" s="6" t="s">
        <v>7</v>
      </c>
      <c r="B682" s="4">
        <v>23</v>
      </c>
      <c r="C682" s="31">
        <v>0.13</v>
      </c>
      <c r="D682" s="31">
        <v>0.315</v>
      </c>
      <c r="E682" s="31">
        <v>0.51200000000000001</v>
      </c>
      <c r="F682" s="32"/>
      <c r="G682" s="32"/>
      <c r="H682" s="32"/>
      <c r="I682" s="32"/>
      <c r="J682" s="32"/>
      <c r="K682" s="32"/>
      <c r="L682" s="32"/>
      <c r="M682" s="32"/>
      <c r="N682" s="32"/>
      <c r="O682" s="32"/>
      <c r="P682" s="32"/>
      <c r="Q682" s="32"/>
      <c r="R682" s="32"/>
      <c r="S682" s="32"/>
      <c r="T682" s="8"/>
      <c r="U682" s="8"/>
      <c r="V682" s="8"/>
      <c r="W682" s="8"/>
      <c r="X682" s="8"/>
      <c r="Y682" s="8"/>
    </row>
    <row r="683" spans="1:25" s="1" customFormat="1" x14ac:dyDescent="0.25">
      <c r="A683" s="6" t="s">
        <v>8</v>
      </c>
      <c r="B683" s="4">
        <v>70</v>
      </c>
      <c r="C683" s="31">
        <v>0.2</v>
      </c>
      <c r="D683" s="31">
        <v>0.3</v>
      </c>
      <c r="E683" s="31">
        <v>0.5</v>
      </c>
      <c r="F683" s="32"/>
      <c r="G683" s="32"/>
      <c r="H683" s="32"/>
      <c r="I683" s="32"/>
      <c r="J683" s="32"/>
      <c r="K683" s="32"/>
      <c r="L683" s="32"/>
      <c r="M683" s="32"/>
      <c r="N683" s="32"/>
      <c r="O683" s="32"/>
      <c r="P683" s="32"/>
      <c r="Q683" s="32"/>
      <c r="R683" s="32"/>
      <c r="S683" s="32"/>
      <c r="T683" s="8"/>
      <c r="U683" s="8"/>
      <c r="V683" s="8"/>
      <c r="W683" s="8"/>
      <c r="X683" s="8"/>
      <c r="Y683" s="8"/>
    </row>
    <row r="684" spans="1:25" s="1" customFormat="1" x14ac:dyDescent="0.25">
      <c r="A684" s="6" t="s">
        <v>9</v>
      </c>
      <c r="B684" s="4">
        <v>51</v>
      </c>
      <c r="C684" s="31">
        <v>0.1376</v>
      </c>
      <c r="D684" s="31">
        <v>0.2</v>
      </c>
      <c r="E684" s="31">
        <v>0.3</v>
      </c>
      <c r="F684" s="32"/>
      <c r="G684" s="32"/>
      <c r="H684" s="32"/>
      <c r="I684" s="32"/>
      <c r="J684" s="32"/>
      <c r="K684" s="32"/>
      <c r="L684" s="32"/>
      <c r="M684" s="32"/>
      <c r="N684" s="32"/>
      <c r="O684" s="32"/>
      <c r="P684" s="32"/>
      <c r="Q684" s="32"/>
      <c r="R684" s="32"/>
      <c r="S684" s="32"/>
      <c r="T684" s="8"/>
      <c r="U684" s="8"/>
      <c r="V684" s="8"/>
      <c r="W684" s="8"/>
      <c r="X684" s="8"/>
      <c r="Y684" s="8"/>
    </row>
    <row r="685" spans="1:25" s="1" customFormat="1" x14ac:dyDescent="0.25">
      <c r="A685" s="6" t="s">
        <v>10</v>
      </c>
      <c r="B685" s="4">
        <v>30</v>
      </c>
      <c r="C685" s="31">
        <v>0.146175</v>
      </c>
      <c r="D685" s="31">
        <v>0.36</v>
      </c>
      <c r="E685" s="31">
        <v>0.6</v>
      </c>
      <c r="F685" s="32"/>
      <c r="G685" s="32"/>
      <c r="H685" s="32"/>
      <c r="I685" s="32"/>
      <c r="J685" s="32"/>
      <c r="K685" s="32"/>
      <c r="L685" s="32"/>
      <c r="M685" s="32"/>
      <c r="N685" s="32"/>
      <c r="O685" s="32"/>
      <c r="P685" s="32"/>
      <c r="Q685" s="32"/>
      <c r="R685" s="32"/>
      <c r="S685" s="32"/>
      <c r="T685" s="8"/>
      <c r="U685" s="8"/>
      <c r="V685" s="8"/>
      <c r="W685" s="8"/>
      <c r="X685" s="8"/>
      <c r="Y685" s="8"/>
    </row>
    <row r="686" spans="1:25" s="1" customFormat="1" x14ac:dyDescent="0.25">
      <c r="A686" s="6" t="s">
        <v>11</v>
      </c>
      <c r="B686" s="4">
        <v>47</v>
      </c>
      <c r="C686" s="31">
        <v>0.2</v>
      </c>
      <c r="D686" s="31">
        <v>0.3</v>
      </c>
      <c r="E686" s="31">
        <v>0.5</v>
      </c>
      <c r="F686" s="32"/>
      <c r="G686" s="32"/>
      <c r="H686" s="32"/>
      <c r="I686" s="32"/>
      <c r="J686" s="32"/>
      <c r="K686" s="32"/>
      <c r="L686" s="32"/>
      <c r="M686" s="32"/>
      <c r="N686" s="32"/>
      <c r="O686" s="32"/>
      <c r="P686" s="32"/>
      <c r="Q686" s="32"/>
      <c r="R686" s="32"/>
      <c r="S686" s="32"/>
      <c r="T686" s="8"/>
      <c r="U686" s="8"/>
      <c r="V686" s="8"/>
      <c r="W686" s="8"/>
      <c r="X686" s="8"/>
      <c r="Y686" s="8"/>
    </row>
    <row r="687" spans="1:25" s="1" customFormat="1" x14ac:dyDescent="0.25">
      <c r="A687" s="6" t="s">
        <v>12</v>
      </c>
      <c r="B687" s="4">
        <v>19</v>
      </c>
      <c r="C687" s="31">
        <v>0.1</v>
      </c>
      <c r="D687" s="31">
        <v>0.18</v>
      </c>
      <c r="E687" s="31">
        <v>0.28999999999999998</v>
      </c>
      <c r="F687" s="32"/>
      <c r="G687" s="32"/>
      <c r="H687" s="32"/>
      <c r="I687" s="32"/>
      <c r="J687" s="32"/>
      <c r="K687" s="32"/>
      <c r="L687" s="32"/>
      <c r="M687" s="32"/>
      <c r="N687" s="32"/>
      <c r="O687" s="32"/>
      <c r="P687" s="32"/>
      <c r="Q687" s="32"/>
      <c r="R687" s="32"/>
      <c r="S687" s="32"/>
      <c r="T687" s="8"/>
      <c r="U687" s="8"/>
      <c r="V687" s="8"/>
      <c r="W687" s="8"/>
      <c r="X687" s="8"/>
      <c r="Y687" s="8"/>
    </row>
    <row r="688" spans="1:25" s="1" customFormat="1" x14ac:dyDescent="0.25">
      <c r="A688" s="6" t="s">
        <v>13</v>
      </c>
      <c r="B688" s="4">
        <v>35</v>
      </c>
      <c r="C688" s="31">
        <v>0.18</v>
      </c>
      <c r="D688" s="31">
        <v>0.23</v>
      </c>
      <c r="E688" s="31">
        <v>0.37640000000000001</v>
      </c>
      <c r="F688" s="32"/>
      <c r="G688" s="32"/>
      <c r="H688" s="32"/>
      <c r="I688" s="32"/>
      <c r="J688" s="32"/>
      <c r="K688" s="32"/>
      <c r="L688" s="32"/>
      <c r="M688" s="32"/>
      <c r="N688" s="32"/>
      <c r="O688" s="32"/>
      <c r="P688" s="32"/>
      <c r="Q688" s="32"/>
      <c r="R688" s="32"/>
      <c r="S688" s="32"/>
      <c r="T688" s="8"/>
      <c r="U688" s="8"/>
      <c r="V688" s="8"/>
      <c r="W688" s="8"/>
      <c r="X688" s="8"/>
      <c r="Y688" s="8"/>
    </row>
    <row r="689" spans="1:25" s="1" customFormat="1" x14ac:dyDescent="0.25">
      <c r="B689" s="7"/>
      <c r="C689" s="32"/>
      <c r="D689" s="32"/>
      <c r="E689" s="32"/>
      <c r="F689" s="32"/>
      <c r="G689" s="32"/>
      <c r="H689" s="32"/>
      <c r="I689" s="32"/>
      <c r="J689" s="32"/>
      <c r="K689" s="32"/>
      <c r="L689" s="32"/>
      <c r="M689" s="32"/>
      <c r="N689" s="32"/>
      <c r="O689" s="32"/>
      <c r="P689" s="32"/>
      <c r="Q689" s="32"/>
      <c r="R689" s="32"/>
      <c r="S689" s="32"/>
      <c r="T689" s="8"/>
      <c r="U689" s="8"/>
      <c r="V689" s="8"/>
      <c r="W689" s="8"/>
      <c r="X689" s="8"/>
      <c r="Y689" s="8"/>
    </row>
    <row r="690" spans="1:25" s="1" customFormat="1" x14ac:dyDescent="0.25">
      <c r="C690" s="22"/>
      <c r="D690" s="22"/>
      <c r="E690" s="22"/>
      <c r="F690" s="22"/>
      <c r="I690" s="22"/>
      <c r="J690" s="22"/>
      <c r="K690" s="22"/>
      <c r="L690" s="22"/>
      <c r="M690" s="22"/>
      <c r="N690" s="22"/>
      <c r="O690" s="22"/>
      <c r="P690" s="22"/>
      <c r="Q690" s="22"/>
      <c r="R690" s="22"/>
      <c r="S690" s="22"/>
    </row>
    <row r="691" spans="1:25" s="1" customFormat="1" x14ac:dyDescent="0.25">
      <c r="A691" s="1" t="s">
        <v>300</v>
      </c>
      <c r="C691" s="22"/>
      <c r="D691" s="22"/>
      <c r="E691" s="22"/>
      <c r="F691" s="22"/>
      <c r="G691" s="1" t="s">
        <v>301</v>
      </c>
      <c r="I691" s="22"/>
      <c r="J691" s="22"/>
      <c r="K691" s="22"/>
      <c r="L691" s="22"/>
      <c r="M691" s="22"/>
      <c r="N691" s="22"/>
      <c r="O691" s="22"/>
      <c r="P691" s="22"/>
      <c r="Q691" s="22"/>
      <c r="R691" s="22"/>
      <c r="S691" s="22"/>
    </row>
    <row r="692" spans="1:25" s="1" customFormat="1" x14ac:dyDescent="0.25">
      <c r="C692" s="22"/>
      <c r="D692" s="22"/>
      <c r="E692" s="22"/>
      <c r="F692" s="22"/>
      <c r="I692" s="22"/>
      <c r="J692" s="22"/>
      <c r="K692" s="22"/>
      <c r="L692" s="22"/>
      <c r="M692" s="22"/>
      <c r="N692" s="22"/>
      <c r="O692" s="22"/>
      <c r="P692" s="22"/>
      <c r="Q692" s="22"/>
      <c r="R692" s="22"/>
      <c r="S692" s="22"/>
    </row>
    <row r="693" spans="1:25" s="1" customFormat="1" x14ac:dyDescent="0.25">
      <c r="A693" s="2" t="s">
        <v>0</v>
      </c>
      <c r="B693" s="2" t="s">
        <v>1</v>
      </c>
      <c r="C693" s="10" t="s">
        <v>295</v>
      </c>
      <c r="D693" s="10" t="s">
        <v>296</v>
      </c>
      <c r="E693" s="10" t="s">
        <v>297</v>
      </c>
      <c r="F693" s="30"/>
      <c r="G693" s="2" t="s">
        <v>0</v>
      </c>
      <c r="H693" s="2" t="s">
        <v>1</v>
      </c>
      <c r="I693" s="10" t="s">
        <v>295</v>
      </c>
      <c r="J693" s="10" t="s">
        <v>296</v>
      </c>
      <c r="K693" s="10" t="s">
        <v>297</v>
      </c>
      <c r="L693" s="30"/>
      <c r="M693" s="30"/>
      <c r="N693" s="30"/>
      <c r="O693" s="30"/>
      <c r="P693" s="30"/>
      <c r="Q693" s="30"/>
      <c r="R693" s="30"/>
      <c r="S693" s="30"/>
      <c r="T693" s="9"/>
      <c r="U693" s="9"/>
      <c r="V693" s="9"/>
      <c r="W693" s="9"/>
      <c r="X693" s="9"/>
      <c r="Y693" s="9"/>
    </row>
    <row r="694" spans="1:25" s="1" customFormat="1" x14ac:dyDescent="0.25">
      <c r="A694" s="3" t="s">
        <v>2</v>
      </c>
      <c r="B694" s="4">
        <v>174</v>
      </c>
      <c r="C694" s="33">
        <v>750</v>
      </c>
      <c r="D694" s="33">
        <v>1500</v>
      </c>
      <c r="E694" s="33">
        <v>3000</v>
      </c>
      <c r="F694" s="32"/>
      <c r="G694" s="3" t="s">
        <v>2</v>
      </c>
      <c r="H694" s="4">
        <v>173</v>
      </c>
      <c r="I694" s="33">
        <v>1500</v>
      </c>
      <c r="J694" s="33">
        <v>3000</v>
      </c>
      <c r="K694" s="33">
        <v>6500</v>
      </c>
      <c r="L694" s="32"/>
      <c r="M694" s="32"/>
      <c r="N694" s="32"/>
      <c r="O694" s="32"/>
      <c r="P694" s="32"/>
      <c r="Q694" s="32"/>
      <c r="R694" s="32"/>
      <c r="S694" s="32"/>
      <c r="T694" s="8"/>
      <c r="U694" s="8"/>
      <c r="V694" s="8"/>
      <c r="W694" s="8"/>
      <c r="X694" s="8"/>
      <c r="Y694" s="8"/>
    </row>
    <row r="695" spans="1:25" s="1" customFormat="1" x14ac:dyDescent="0.25">
      <c r="A695" s="6" t="s">
        <v>3</v>
      </c>
      <c r="B695" s="4">
        <v>25</v>
      </c>
      <c r="C695" s="33">
        <v>725</v>
      </c>
      <c r="D695" s="33">
        <v>1650</v>
      </c>
      <c r="E695" s="33">
        <v>3400</v>
      </c>
      <c r="F695" s="32"/>
      <c r="G695" s="6" t="s">
        <v>3</v>
      </c>
      <c r="H695" s="4">
        <v>25</v>
      </c>
      <c r="I695" s="33">
        <v>1450</v>
      </c>
      <c r="J695" s="33">
        <v>3500</v>
      </c>
      <c r="K695" s="33">
        <v>6800</v>
      </c>
      <c r="L695" s="32"/>
      <c r="M695" s="32"/>
      <c r="N695" s="32"/>
      <c r="O695" s="32"/>
      <c r="P695" s="32"/>
      <c r="Q695" s="32"/>
      <c r="R695" s="32"/>
      <c r="S695" s="32"/>
      <c r="T695" s="8"/>
      <c r="U695" s="8"/>
      <c r="V695" s="8"/>
      <c r="W695" s="8"/>
      <c r="X695" s="8"/>
      <c r="Y695" s="8"/>
    </row>
    <row r="696" spans="1:25" s="1" customFormat="1" x14ac:dyDescent="0.25">
      <c r="A696" s="6" t="s">
        <v>4</v>
      </c>
      <c r="B696" s="4">
        <v>67</v>
      </c>
      <c r="C696" s="33">
        <v>750</v>
      </c>
      <c r="D696" s="33">
        <v>1500</v>
      </c>
      <c r="E696" s="33">
        <v>3000</v>
      </c>
      <c r="F696" s="32"/>
      <c r="G696" s="6" t="s">
        <v>4</v>
      </c>
      <c r="H696" s="4">
        <v>67</v>
      </c>
      <c r="I696" s="33">
        <v>2000</v>
      </c>
      <c r="J696" s="33">
        <v>3000</v>
      </c>
      <c r="K696" s="33">
        <v>6000</v>
      </c>
      <c r="L696" s="32"/>
      <c r="M696" s="32"/>
      <c r="N696" s="32"/>
      <c r="O696" s="32"/>
      <c r="P696" s="32"/>
      <c r="Q696" s="32"/>
      <c r="R696" s="32"/>
      <c r="S696" s="32"/>
      <c r="T696" s="8"/>
      <c r="U696" s="8"/>
      <c r="V696" s="8"/>
      <c r="W696" s="8"/>
      <c r="X696" s="8"/>
      <c r="Y696" s="8"/>
    </row>
    <row r="697" spans="1:25" s="1" customFormat="1" x14ac:dyDescent="0.25">
      <c r="A697" s="6" t="s">
        <v>5</v>
      </c>
      <c r="B697" s="4">
        <v>44</v>
      </c>
      <c r="C697" s="33">
        <v>1000</v>
      </c>
      <c r="D697" s="33">
        <v>2750</v>
      </c>
      <c r="E697" s="33">
        <v>4000</v>
      </c>
      <c r="F697" s="32"/>
      <c r="G697" s="6" t="s">
        <v>5</v>
      </c>
      <c r="H697" s="4">
        <v>44</v>
      </c>
      <c r="I697" s="33">
        <v>3000</v>
      </c>
      <c r="J697" s="33">
        <v>6000</v>
      </c>
      <c r="K697" s="33">
        <v>9975</v>
      </c>
      <c r="L697" s="32"/>
      <c r="M697" s="32"/>
      <c r="N697" s="32"/>
      <c r="O697" s="32"/>
      <c r="P697" s="32"/>
      <c r="Q697" s="32"/>
      <c r="R697" s="32"/>
      <c r="S697" s="32"/>
      <c r="T697" s="8"/>
      <c r="U697" s="8"/>
      <c r="V697" s="8"/>
      <c r="W697" s="8"/>
      <c r="X697" s="8"/>
      <c r="Y697" s="8"/>
    </row>
    <row r="698" spans="1:25" s="1" customFormat="1" x14ac:dyDescent="0.25">
      <c r="A698" s="6" t="s">
        <v>6</v>
      </c>
      <c r="B698" s="4">
        <v>6</v>
      </c>
      <c r="C698" s="33">
        <v>1250</v>
      </c>
      <c r="D698" s="33">
        <v>2250</v>
      </c>
      <c r="E698" s="33">
        <v>5000</v>
      </c>
      <c r="F698" s="32"/>
      <c r="G698" s="6" t="s">
        <v>6</v>
      </c>
      <c r="H698" s="4">
        <v>6</v>
      </c>
      <c r="I698" s="33">
        <v>3625</v>
      </c>
      <c r="J698" s="33">
        <v>5250</v>
      </c>
      <c r="K698" s="33">
        <v>10000</v>
      </c>
      <c r="L698" s="32"/>
      <c r="M698" s="32"/>
      <c r="N698" s="32"/>
      <c r="O698" s="32"/>
      <c r="P698" s="32"/>
      <c r="Q698" s="32"/>
      <c r="R698" s="32"/>
      <c r="S698" s="32"/>
      <c r="T698" s="8"/>
      <c r="U698" s="8"/>
      <c r="V698" s="8"/>
      <c r="W698" s="8"/>
      <c r="X698" s="8"/>
      <c r="Y698" s="8"/>
    </row>
    <row r="699" spans="1:25" s="1" customFormat="1" x14ac:dyDescent="0.25">
      <c r="A699" s="6" t="s">
        <v>7</v>
      </c>
      <c r="B699" s="4">
        <v>32</v>
      </c>
      <c r="C699" s="33">
        <v>500</v>
      </c>
      <c r="D699" s="33">
        <v>750</v>
      </c>
      <c r="E699" s="33">
        <v>1437.5</v>
      </c>
      <c r="F699" s="32"/>
      <c r="G699" s="6" t="s">
        <v>7</v>
      </c>
      <c r="H699" s="4">
        <v>31</v>
      </c>
      <c r="I699" s="33">
        <v>1000</v>
      </c>
      <c r="J699" s="33">
        <v>2250</v>
      </c>
      <c r="K699" s="33">
        <v>4000</v>
      </c>
      <c r="L699" s="32"/>
      <c r="M699" s="32"/>
      <c r="N699" s="32"/>
      <c r="O699" s="32"/>
      <c r="P699" s="32"/>
      <c r="Q699" s="32"/>
      <c r="R699" s="32"/>
      <c r="S699" s="32"/>
      <c r="T699" s="8"/>
      <c r="U699" s="8"/>
      <c r="V699" s="8"/>
      <c r="W699" s="8"/>
      <c r="X699" s="8"/>
      <c r="Y699" s="8"/>
    </row>
    <row r="700" spans="1:25" s="1" customFormat="1" x14ac:dyDescent="0.25">
      <c r="A700" s="6" t="s">
        <v>8</v>
      </c>
      <c r="B700" s="4">
        <v>96</v>
      </c>
      <c r="C700" s="33">
        <v>1000</v>
      </c>
      <c r="D700" s="33">
        <v>2000</v>
      </c>
      <c r="E700" s="33">
        <v>3475</v>
      </c>
      <c r="F700" s="32"/>
      <c r="G700" s="6" t="s">
        <v>8</v>
      </c>
      <c r="H700" s="4">
        <v>96</v>
      </c>
      <c r="I700" s="33">
        <v>2000</v>
      </c>
      <c r="J700" s="33">
        <v>4500</v>
      </c>
      <c r="K700" s="33">
        <v>8000</v>
      </c>
      <c r="L700" s="32"/>
      <c r="M700" s="32"/>
      <c r="N700" s="32"/>
      <c r="O700" s="32"/>
      <c r="P700" s="32"/>
      <c r="Q700" s="32"/>
      <c r="R700" s="32"/>
      <c r="S700" s="32"/>
      <c r="T700" s="8"/>
      <c r="U700" s="8"/>
      <c r="V700" s="8"/>
      <c r="W700" s="8"/>
      <c r="X700" s="8"/>
      <c r="Y700" s="8"/>
    </row>
    <row r="701" spans="1:25" s="1" customFormat="1" x14ac:dyDescent="0.25">
      <c r="A701" s="6" t="s">
        <v>9</v>
      </c>
      <c r="B701" s="4">
        <v>58</v>
      </c>
      <c r="C701" s="33">
        <v>600</v>
      </c>
      <c r="D701" s="33">
        <v>1000</v>
      </c>
      <c r="E701" s="33">
        <v>3000</v>
      </c>
      <c r="F701" s="32"/>
      <c r="G701" s="6" t="s">
        <v>9</v>
      </c>
      <c r="H701" s="4">
        <v>57</v>
      </c>
      <c r="I701" s="33">
        <v>1275</v>
      </c>
      <c r="J701" s="33">
        <v>2400</v>
      </c>
      <c r="K701" s="33">
        <v>6000</v>
      </c>
      <c r="L701" s="32"/>
      <c r="M701" s="32"/>
      <c r="N701" s="32"/>
      <c r="O701" s="32"/>
      <c r="P701" s="32"/>
      <c r="Q701" s="32"/>
      <c r="R701" s="32"/>
      <c r="S701" s="32"/>
      <c r="T701" s="8"/>
      <c r="U701" s="8"/>
      <c r="V701" s="8"/>
      <c r="W701" s="8"/>
      <c r="X701" s="8"/>
      <c r="Y701" s="8"/>
    </row>
    <row r="702" spans="1:25" s="1" customFormat="1" x14ac:dyDescent="0.25">
      <c r="A702" s="6" t="s">
        <v>10</v>
      </c>
      <c r="B702" s="4">
        <v>34</v>
      </c>
      <c r="C702" s="33">
        <v>750</v>
      </c>
      <c r="D702" s="33">
        <v>2000</v>
      </c>
      <c r="E702" s="33">
        <v>3262.5</v>
      </c>
      <c r="F702" s="32"/>
      <c r="G702" s="6" t="s">
        <v>10</v>
      </c>
      <c r="H702" s="4">
        <v>34</v>
      </c>
      <c r="I702" s="33">
        <v>2250</v>
      </c>
      <c r="J702" s="33">
        <v>4000</v>
      </c>
      <c r="K702" s="33">
        <v>6650</v>
      </c>
      <c r="L702" s="32"/>
      <c r="M702" s="32"/>
      <c r="N702" s="32"/>
      <c r="O702" s="32"/>
      <c r="P702" s="32"/>
      <c r="Q702" s="32"/>
      <c r="R702" s="32"/>
      <c r="S702" s="32"/>
      <c r="T702" s="8"/>
      <c r="U702" s="8"/>
      <c r="V702" s="8"/>
      <c r="W702" s="8"/>
      <c r="X702" s="8"/>
      <c r="Y702" s="8"/>
    </row>
    <row r="703" spans="1:25" s="1" customFormat="1" x14ac:dyDescent="0.25">
      <c r="A703" s="6" t="s">
        <v>11</v>
      </c>
      <c r="B703" s="4">
        <v>68</v>
      </c>
      <c r="C703" s="33">
        <v>637.5</v>
      </c>
      <c r="D703" s="33">
        <v>1500</v>
      </c>
      <c r="E703" s="33">
        <v>3112.5</v>
      </c>
      <c r="F703" s="32"/>
      <c r="G703" s="6" t="s">
        <v>11</v>
      </c>
      <c r="H703" s="4">
        <v>68</v>
      </c>
      <c r="I703" s="33">
        <v>1500</v>
      </c>
      <c r="J703" s="33">
        <v>3350</v>
      </c>
      <c r="K703" s="33">
        <v>7750</v>
      </c>
      <c r="L703" s="32"/>
      <c r="M703" s="32"/>
      <c r="N703" s="32"/>
      <c r="O703" s="32"/>
      <c r="P703" s="32"/>
      <c r="Q703" s="32"/>
      <c r="R703" s="32"/>
      <c r="S703" s="32"/>
      <c r="T703" s="8"/>
      <c r="U703" s="8"/>
      <c r="V703" s="8"/>
      <c r="W703" s="8"/>
      <c r="X703" s="8"/>
      <c r="Y703" s="8"/>
    </row>
    <row r="704" spans="1:25" s="1" customFormat="1" x14ac:dyDescent="0.25">
      <c r="A704" s="6" t="s">
        <v>12</v>
      </c>
      <c r="B704" s="4">
        <v>26</v>
      </c>
      <c r="C704" s="33">
        <v>500</v>
      </c>
      <c r="D704" s="33">
        <v>1125</v>
      </c>
      <c r="E704" s="33">
        <v>4000</v>
      </c>
      <c r="F704" s="32"/>
      <c r="G704" s="6" t="s">
        <v>12</v>
      </c>
      <c r="H704" s="4">
        <v>26</v>
      </c>
      <c r="I704" s="33">
        <v>1000</v>
      </c>
      <c r="J704" s="33">
        <v>2250</v>
      </c>
      <c r="K704" s="33">
        <v>8000</v>
      </c>
      <c r="L704" s="32"/>
      <c r="M704" s="32"/>
      <c r="N704" s="32"/>
      <c r="O704" s="32"/>
      <c r="P704" s="32"/>
      <c r="Q704" s="32"/>
      <c r="R704" s="32"/>
      <c r="S704" s="32"/>
      <c r="T704" s="8"/>
      <c r="U704" s="8"/>
      <c r="V704" s="8"/>
      <c r="W704" s="8"/>
      <c r="X704" s="8"/>
      <c r="Y704" s="8"/>
    </row>
    <row r="705" spans="1:25" s="1" customFormat="1" x14ac:dyDescent="0.25">
      <c r="A705" s="6" t="s">
        <v>13</v>
      </c>
      <c r="B705" s="4">
        <v>37</v>
      </c>
      <c r="C705" s="33">
        <v>700</v>
      </c>
      <c r="D705" s="33">
        <v>1200</v>
      </c>
      <c r="E705" s="33">
        <v>2500</v>
      </c>
      <c r="F705" s="32"/>
      <c r="G705" s="6" t="s">
        <v>13</v>
      </c>
      <c r="H705" s="4">
        <v>36</v>
      </c>
      <c r="I705" s="33">
        <v>1400</v>
      </c>
      <c r="J705" s="33">
        <v>2450</v>
      </c>
      <c r="K705" s="33">
        <v>5000</v>
      </c>
      <c r="L705" s="32"/>
      <c r="M705" s="32"/>
      <c r="N705" s="32"/>
      <c r="O705" s="32"/>
      <c r="P705" s="32"/>
      <c r="Q705" s="32"/>
      <c r="R705" s="32"/>
      <c r="S705" s="32"/>
      <c r="T705" s="8"/>
      <c r="U705" s="8"/>
      <c r="V705" s="8"/>
      <c r="W705" s="8"/>
      <c r="X705" s="8"/>
      <c r="Y705" s="8"/>
    </row>
    <row r="706" spans="1:25" s="1" customFormat="1" x14ac:dyDescent="0.25">
      <c r="B706" s="7"/>
      <c r="C706" s="32"/>
      <c r="D706" s="32"/>
      <c r="E706" s="32"/>
      <c r="F706" s="32"/>
      <c r="G706" s="32"/>
      <c r="H706" s="32"/>
      <c r="I706" s="32"/>
      <c r="J706" s="32"/>
      <c r="K706" s="32"/>
      <c r="L706" s="32"/>
      <c r="M706" s="32"/>
      <c r="N706" s="32"/>
      <c r="O706" s="32"/>
      <c r="P706" s="32"/>
      <c r="Q706" s="32"/>
      <c r="R706" s="32"/>
      <c r="S706" s="32"/>
      <c r="T706" s="8"/>
      <c r="U706" s="8"/>
      <c r="V706" s="8"/>
      <c r="W706" s="8"/>
      <c r="X706" s="8"/>
      <c r="Y706" s="8"/>
    </row>
    <row r="707" spans="1:25" s="1" customFormat="1" x14ac:dyDescent="0.25">
      <c r="C707" s="22"/>
      <c r="D707" s="22"/>
      <c r="E707" s="22"/>
      <c r="F707" s="22"/>
      <c r="I707" s="22"/>
      <c r="J707" s="22"/>
      <c r="K707" s="22"/>
      <c r="L707" s="22"/>
      <c r="M707" s="22"/>
      <c r="N707" s="22"/>
      <c r="O707" s="22"/>
      <c r="P707" s="22"/>
      <c r="Q707" s="22"/>
      <c r="R707" s="22"/>
      <c r="S707" s="22"/>
    </row>
    <row r="708" spans="1:25" s="1" customFormat="1" x14ac:dyDescent="0.25">
      <c r="A708" s="1" t="s">
        <v>302</v>
      </c>
      <c r="C708" s="22"/>
      <c r="D708" s="22"/>
      <c r="E708" s="22"/>
      <c r="F708" s="22"/>
      <c r="G708" s="1" t="s">
        <v>303</v>
      </c>
      <c r="I708" s="22"/>
      <c r="J708" s="22"/>
      <c r="K708" s="22"/>
      <c r="L708" s="22"/>
      <c r="M708" s="22"/>
      <c r="N708" s="22"/>
      <c r="O708" s="22"/>
      <c r="P708" s="22"/>
      <c r="Q708" s="22"/>
      <c r="R708" s="22"/>
      <c r="S708" s="22"/>
    </row>
    <row r="709" spans="1:25" s="1" customFormat="1" x14ac:dyDescent="0.25">
      <c r="C709" s="22"/>
      <c r="D709" s="22"/>
      <c r="E709" s="22"/>
      <c r="F709" s="22"/>
      <c r="I709" s="22"/>
      <c r="J709" s="22"/>
      <c r="K709" s="22"/>
      <c r="L709" s="22"/>
      <c r="M709" s="22"/>
      <c r="N709" s="22"/>
      <c r="O709" s="22"/>
      <c r="P709" s="22"/>
      <c r="Q709" s="22"/>
      <c r="R709" s="22"/>
      <c r="S709" s="22"/>
    </row>
    <row r="710" spans="1:25" s="1" customFormat="1" x14ac:dyDescent="0.25">
      <c r="A710" s="2" t="s">
        <v>0</v>
      </c>
      <c r="B710" s="2" t="s">
        <v>1</v>
      </c>
      <c r="C710" s="10" t="s">
        <v>295</v>
      </c>
      <c r="D710" s="10" t="s">
        <v>296</v>
      </c>
      <c r="E710" s="10" t="s">
        <v>297</v>
      </c>
      <c r="F710" s="30"/>
      <c r="G710" s="2" t="s">
        <v>0</v>
      </c>
      <c r="H710" s="2" t="s">
        <v>1</v>
      </c>
      <c r="I710" s="10" t="s">
        <v>295</v>
      </c>
      <c r="J710" s="10" t="s">
        <v>296</v>
      </c>
      <c r="K710" s="10" t="s">
        <v>297</v>
      </c>
      <c r="L710" s="30"/>
      <c r="M710" s="30"/>
      <c r="N710" s="30"/>
      <c r="O710" s="30"/>
      <c r="P710" s="30"/>
      <c r="Q710" s="30"/>
      <c r="R710" s="30"/>
      <c r="S710" s="30"/>
      <c r="T710" s="9"/>
      <c r="U710" s="9"/>
      <c r="V710" s="9"/>
      <c r="W710" s="9"/>
      <c r="X710" s="9"/>
      <c r="Y710" s="9"/>
    </row>
    <row r="711" spans="1:25" s="1" customFormat="1" x14ac:dyDescent="0.25">
      <c r="A711" s="3" t="s">
        <v>2</v>
      </c>
      <c r="B711" s="4">
        <v>194</v>
      </c>
      <c r="C711" s="33">
        <v>3287.5</v>
      </c>
      <c r="D711" s="33">
        <v>5000</v>
      </c>
      <c r="E711" s="33">
        <v>6600</v>
      </c>
      <c r="F711" s="32"/>
      <c r="G711" s="3" t="s">
        <v>2</v>
      </c>
      <c r="H711" s="4">
        <v>193</v>
      </c>
      <c r="I711" s="34">
        <v>6775</v>
      </c>
      <c r="J711" s="34">
        <v>10000</v>
      </c>
      <c r="K711" s="34">
        <v>13200</v>
      </c>
      <c r="L711" s="32"/>
      <c r="M711" s="32"/>
      <c r="N711" s="32"/>
      <c r="O711" s="32"/>
      <c r="P711" s="32"/>
      <c r="Q711" s="32"/>
      <c r="R711" s="32"/>
      <c r="S711" s="32"/>
      <c r="T711" s="8"/>
      <c r="U711" s="8"/>
      <c r="V711" s="8"/>
      <c r="W711" s="8"/>
      <c r="X711" s="8"/>
      <c r="Y711" s="8"/>
    </row>
    <row r="712" spans="1:25" s="1" customFormat="1" x14ac:dyDescent="0.25">
      <c r="A712" s="6" t="s">
        <v>3</v>
      </c>
      <c r="B712" s="4">
        <v>26</v>
      </c>
      <c r="C712" s="33">
        <v>3375</v>
      </c>
      <c r="D712" s="33">
        <v>4400</v>
      </c>
      <c r="E712" s="33">
        <v>6712.5</v>
      </c>
      <c r="F712" s="32"/>
      <c r="G712" s="6" t="s">
        <v>3</v>
      </c>
      <c r="H712" s="4">
        <v>26</v>
      </c>
      <c r="I712" s="34">
        <v>6750</v>
      </c>
      <c r="J712" s="34">
        <v>8300</v>
      </c>
      <c r="K712" s="34">
        <v>13425</v>
      </c>
      <c r="L712" s="32"/>
      <c r="M712" s="32"/>
      <c r="N712" s="32"/>
      <c r="O712" s="32"/>
      <c r="P712" s="32"/>
      <c r="Q712" s="32"/>
      <c r="R712" s="32"/>
      <c r="S712" s="32"/>
      <c r="T712" s="8"/>
      <c r="U712" s="8"/>
      <c r="V712" s="8"/>
      <c r="W712" s="8"/>
      <c r="X712" s="8"/>
      <c r="Y712" s="8"/>
    </row>
    <row r="713" spans="1:25" s="1" customFormat="1" x14ac:dyDescent="0.25">
      <c r="A713" s="6" t="s">
        <v>4</v>
      </c>
      <c r="B713" s="4">
        <v>77</v>
      </c>
      <c r="C713" s="33">
        <v>3000</v>
      </c>
      <c r="D713" s="33">
        <v>5000</v>
      </c>
      <c r="E713" s="33">
        <v>6675</v>
      </c>
      <c r="F713" s="32"/>
      <c r="G713" s="6" t="s">
        <v>4</v>
      </c>
      <c r="H713" s="4">
        <v>77</v>
      </c>
      <c r="I713" s="34">
        <v>6275</v>
      </c>
      <c r="J713" s="34">
        <v>10000</v>
      </c>
      <c r="K713" s="34">
        <v>13350</v>
      </c>
      <c r="L713" s="32"/>
      <c r="M713" s="32"/>
      <c r="N713" s="32"/>
      <c r="O713" s="32"/>
      <c r="P713" s="32"/>
      <c r="Q713" s="32"/>
      <c r="R713" s="32"/>
      <c r="S713" s="32"/>
      <c r="T713" s="8"/>
      <c r="U713" s="8"/>
      <c r="V713" s="8"/>
      <c r="W713" s="8"/>
      <c r="X713" s="8"/>
      <c r="Y713" s="8"/>
    </row>
    <row r="714" spans="1:25" s="1" customFormat="1" x14ac:dyDescent="0.25">
      <c r="A714" s="6" t="s">
        <v>5</v>
      </c>
      <c r="B714" s="4">
        <v>47</v>
      </c>
      <c r="C714" s="33">
        <v>4300</v>
      </c>
      <c r="D714" s="33">
        <v>5000</v>
      </c>
      <c r="E714" s="33">
        <v>6850</v>
      </c>
      <c r="F714" s="32"/>
      <c r="G714" s="6" t="s">
        <v>5</v>
      </c>
      <c r="H714" s="4">
        <v>47</v>
      </c>
      <c r="I714" s="34">
        <v>8600</v>
      </c>
      <c r="J714" s="34">
        <v>10000</v>
      </c>
      <c r="K714" s="34">
        <v>13700</v>
      </c>
      <c r="L714" s="32"/>
      <c r="M714" s="32"/>
      <c r="N714" s="32"/>
      <c r="O714" s="32"/>
      <c r="P714" s="32"/>
      <c r="Q714" s="32"/>
      <c r="R714" s="32"/>
      <c r="S714" s="32"/>
      <c r="T714" s="8"/>
      <c r="U714" s="8"/>
      <c r="V714" s="8"/>
      <c r="W714" s="8"/>
      <c r="X714" s="8"/>
      <c r="Y714" s="8"/>
    </row>
    <row r="715" spans="1:25" s="1" customFormat="1" x14ac:dyDescent="0.25">
      <c r="A715" s="6" t="s">
        <v>6</v>
      </c>
      <c r="B715" s="4">
        <v>9</v>
      </c>
      <c r="C715" s="33">
        <v>4000</v>
      </c>
      <c r="D715" s="33">
        <v>4500</v>
      </c>
      <c r="E715" s="33">
        <v>6175</v>
      </c>
      <c r="F715" s="32"/>
      <c r="G715" s="6" t="s">
        <v>6</v>
      </c>
      <c r="H715" s="4">
        <v>8</v>
      </c>
      <c r="I715" s="34">
        <v>8125</v>
      </c>
      <c r="J715" s="34">
        <v>9500</v>
      </c>
      <c r="K715" s="34">
        <v>12725</v>
      </c>
      <c r="L715" s="32"/>
      <c r="M715" s="32"/>
      <c r="N715" s="32"/>
      <c r="O715" s="32"/>
      <c r="P715" s="32"/>
      <c r="Q715" s="32"/>
      <c r="R715" s="32"/>
      <c r="S715" s="32"/>
      <c r="T715" s="8"/>
      <c r="U715" s="8"/>
      <c r="V715" s="8"/>
      <c r="W715" s="8"/>
      <c r="X715" s="8"/>
      <c r="Y715" s="8"/>
    </row>
    <row r="716" spans="1:25" s="1" customFormat="1" x14ac:dyDescent="0.25">
      <c r="A716" s="6" t="s">
        <v>7</v>
      </c>
      <c r="B716" s="4">
        <v>35</v>
      </c>
      <c r="C716" s="33">
        <v>2500</v>
      </c>
      <c r="D716" s="33">
        <v>5500</v>
      </c>
      <c r="E716" s="33">
        <v>6000</v>
      </c>
      <c r="F716" s="32"/>
      <c r="G716" s="6" t="s">
        <v>7</v>
      </c>
      <c r="H716" s="4">
        <v>35</v>
      </c>
      <c r="I716" s="34">
        <v>6000</v>
      </c>
      <c r="J716" s="34">
        <v>11000</v>
      </c>
      <c r="K716" s="34">
        <v>12000</v>
      </c>
      <c r="L716" s="32"/>
      <c r="M716" s="32"/>
      <c r="N716" s="32"/>
      <c r="O716" s="32"/>
      <c r="P716" s="32"/>
      <c r="Q716" s="32"/>
      <c r="R716" s="32"/>
      <c r="S716" s="32"/>
      <c r="T716" s="8"/>
      <c r="U716" s="8"/>
      <c r="V716" s="8"/>
      <c r="W716" s="8"/>
      <c r="X716" s="8"/>
      <c r="Y716" s="8"/>
    </row>
    <row r="717" spans="1:25" s="1" customFormat="1" x14ac:dyDescent="0.25">
      <c r="A717" s="6" t="s">
        <v>8</v>
      </c>
      <c r="B717" s="4">
        <v>104</v>
      </c>
      <c r="C717" s="33">
        <v>3425</v>
      </c>
      <c r="D717" s="33">
        <v>5000</v>
      </c>
      <c r="E717" s="33">
        <v>6975</v>
      </c>
      <c r="F717" s="32"/>
      <c r="G717" s="6" t="s">
        <v>8</v>
      </c>
      <c r="H717" s="4">
        <v>103</v>
      </c>
      <c r="I717" s="34">
        <v>7000</v>
      </c>
      <c r="J717" s="34">
        <v>10000</v>
      </c>
      <c r="K717" s="34">
        <v>13800</v>
      </c>
      <c r="L717" s="32"/>
      <c r="M717" s="32"/>
      <c r="N717" s="32"/>
      <c r="O717" s="32"/>
      <c r="P717" s="32"/>
      <c r="Q717" s="32"/>
      <c r="R717" s="32"/>
      <c r="S717" s="32"/>
      <c r="T717" s="8"/>
      <c r="U717" s="8"/>
      <c r="V717" s="8"/>
      <c r="W717" s="8"/>
      <c r="X717" s="8"/>
      <c r="Y717" s="8"/>
    </row>
    <row r="718" spans="1:25" s="1" customFormat="1" x14ac:dyDescent="0.25">
      <c r="A718" s="6" t="s">
        <v>9</v>
      </c>
      <c r="B718" s="4">
        <v>70</v>
      </c>
      <c r="C718" s="33">
        <v>2500</v>
      </c>
      <c r="D718" s="33">
        <v>4400</v>
      </c>
      <c r="E718" s="33">
        <v>6000</v>
      </c>
      <c r="F718" s="32"/>
      <c r="G718" s="6" t="s">
        <v>9</v>
      </c>
      <c r="H718" s="4">
        <v>70</v>
      </c>
      <c r="I718" s="34">
        <v>5750</v>
      </c>
      <c r="J718" s="34">
        <v>8600</v>
      </c>
      <c r="K718" s="34">
        <v>12075</v>
      </c>
      <c r="L718" s="32"/>
      <c r="M718" s="32"/>
      <c r="N718" s="32"/>
      <c r="O718" s="32"/>
      <c r="P718" s="32"/>
      <c r="Q718" s="32"/>
      <c r="R718" s="32"/>
      <c r="S718" s="32"/>
      <c r="T718" s="8"/>
      <c r="U718" s="8"/>
      <c r="V718" s="8"/>
      <c r="W718" s="8"/>
      <c r="X718" s="8"/>
      <c r="Y718" s="8"/>
    </row>
    <row r="719" spans="1:25" s="1" customFormat="1" x14ac:dyDescent="0.25">
      <c r="A719" s="6" t="s">
        <v>10</v>
      </c>
      <c r="B719" s="4">
        <v>37</v>
      </c>
      <c r="C719" s="33">
        <v>4000</v>
      </c>
      <c r="D719" s="33">
        <v>6000</v>
      </c>
      <c r="E719" s="33">
        <v>7425</v>
      </c>
      <c r="F719" s="32"/>
      <c r="G719" s="6" t="s">
        <v>10</v>
      </c>
      <c r="H719" s="4">
        <v>36</v>
      </c>
      <c r="I719" s="34">
        <v>8000</v>
      </c>
      <c r="J719" s="34">
        <v>12000</v>
      </c>
      <c r="K719" s="34">
        <v>15000</v>
      </c>
      <c r="L719" s="32"/>
      <c r="M719" s="32"/>
      <c r="N719" s="32"/>
      <c r="O719" s="32"/>
      <c r="P719" s="32"/>
      <c r="Q719" s="32"/>
      <c r="R719" s="32"/>
      <c r="S719" s="32"/>
      <c r="T719" s="8"/>
      <c r="U719" s="8"/>
      <c r="V719" s="8"/>
      <c r="W719" s="8"/>
      <c r="X719" s="8"/>
      <c r="Y719" s="8"/>
    </row>
    <row r="720" spans="1:25" s="1" customFormat="1" x14ac:dyDescent="0.25">
      <c r="A720" s="6" t="s">
        <v>11</v>
      </c>
      <c r="B720" s="4">
        <v>74</v>
      </c>
      <c r="C720" s="33">
        <v>3500</v>
      </c>
      <c r="D720" s="33">
        <v>5000</v>
      </c>
      <c r="E720" s="33">
        <v>6600</v>
      </c>
      <c r="F720" s="32"/>
      <c r="G720" s="6" t="s">
        <v>11</v>
      </c>
      <c r="H720" s="4">
        <v>74</v>
      </c>
      <c r="I720" s="34">
        <v>7000</v>
      </c>
      <c r="J720" s="34">
        <v>10000</v>
      </c>
      <c r="K720" s="34">
        <v>13200</v>
      </c>
      <c r="L720" s="32"/>
      <c r="M720" s="32"/>
      <c r="N720" s="32"/>
      <c r="O720" s="32"/>
      <c r="P720" s="32"/>
      <c r="Q720" s="32"/>
      <c r="R720" s="32"/>
      <c r="S720" s="32"/>
      <c r="T720" s="8"/>
      <c r="U720" s="8"/>
      <c r="V720" s="8"/>
      <c r="W720" s="8"/>
      <c r="X720" s="8"/>
      <c r="Y720" s="8"/>
    </row>
    <row r="721" spans="1:25" s="1" customFormat="1" x14ac:dyDescent="0.25">
      <c r="A721" s="6" t="s">
        <v>12</v>
      </c>
      <c r="B721" s="4">
        <v>27</v>
      </c>
      <c r="C721" s="33">
        <v>3000</v>
      </c>
      <c r="D721" s="33">
        <v>4500</v>
      </c>
      <c r="E721" s="33">
        <v>6600</v>
      </c>
      <c r="F721" s="32"/>
      <c r="G721" s="6" t="s">
        <v>12</v>
      </c>
      <c r="H721" s="4">
        <v>27</v>
      </c>
      <c r="I721" s="34">
        <v>6000</v>
      </c>
      <c r="J721" s="34">
        <v>8500</v>
      </c>
      <c r="K721" s="34">
        <v>13200</v>
      </c>
      <c r="L721" s="32"/>
      <c r="M721" s="32"/>
      <c r="N721" s="32"/>
      <c r="O721" s="32"/>
      <c r="P721" s="32"/>
      <c r="Q721" s="32"/>
      <c r="R721" s="32"/>
      <c r="S721" s="32"/>
      <c r="T721" s="8"/>
      <c r="U721" s="8"/>
      <c r="V721" s="8"/>
      <c r="W721" s="8"/>
      <c r="X721" s="8"/>
      <c r="Y721" s="8"/>
    </row>
    <row r="722" spans="1:25" s="1" customFormat="1" x14ac:dyDescent="0.25">
      <c r="A722" s="6" t="s">
        <v>13</v>
      </c>
      <c r="B722" s="4">
        <v>45</v>
      </c>
      <c r="C722" s="33">
        <v>3000</v>
      </c>
      <c r="D722" s="33">
        <v>4500</v>
      </c>
      <c r="E722" s="33">
        <v>6000</v>
      </c>
      <c r="F722" s="32"/>
      <c r="G722" s="6" t="s">
        <v>13</v>
      </c>
      <c r="H722" s="4">
        <v>45</v>
      </c>
      <c r="I722" s="34">
        <v>6150</v>
      </c>
      <c r="J722" s="34">
        <v>8600</v>
      </c>
      <c r="K722" s="34">
        <v>12000</v>
      </c>
      <c r="L722" s="32"/>
      <c r="M722" s="32"/>
      <c r="N722" s="32"/>
      <c r="O722" s="32"/>
      <c r="P722" s="32"/>
      <c r="Q722" s="32"/>
      <c r="R722" s="32"/>
      <c r="S722" s="32"/>
      <c r="T722" s="8"/>
      <c r="U722" s="8"/>
      <c r="V722" s="8"/>
      <c r="W722" s="8"/>
      <c r="X722" s="8"/>
      <c r="Y722" s="8"/>
    </row>
    <row r="723" spans="1:25" s="1" customFormat="1" x14ac:dyDescent="0.25">
      <c r="B723" s="7"/>
      <c r="C723" s="32"/>
      <c r="D723" s="32"/>
      <c r="E723" s="32"/>
      <c r="F723" s="32"/>
      <c r="G723" s="32"/>
      <c r="H723" s="32"/>
      <c r="I723" s="32"/>
      <c r="J723" s="32"/>
      <c r="K723" s="32"/>
      <c r="L723" s="32"/>
      <c r="M723" s="32"/>
      <c r="N723" s="32"/>
      <c r="O723" s="32"/>
      <c r="P723" s="32"/>
      <c r="Q723" s="32"/>
      <c r="R723" s="32"/>
      <c r="S723" s="32"/>
      <c r="T723" s="8"/>
      <c r="U723" s="8"/>
      <c r="V723" s="8"/>
      <c r="W723" s="8"/>
      <c r="X723" s="8"/>
      <c r="Y723" s="8"/>
    </row>
    <row r="724" spans="1:25" s="1" customFormat="1" x14ac:dyDescent="0.25">
      <c r="C724" s="22"/>
      <c r="D724" s="22"/>
      <c r="E724" s="22"/>
      <c r="F724" s="22"/>
      <c r="I724" s="22"/>
      <c r="J724" s="22"/>
      <c r="K724" s="22"/>
      <c r="L724" s="22"/>
      <c r="M724" s="22"/>
      <c r="N724" s="22"/>
      <c r="O724" s="22"/>
      <c r="P724" s="22"/>
      <c r="Q724" s="22"/>
      <c r="R724" s="22"/>
      <c r="S724" s="22"/>
    </row>
    <row r="725" spans="1:25" s="1" customFormat="1" x14ac:dyDescent="0.25">
      <c r="A725" s="1" t="s">
        <v>304</v>
      </c>
      <c r="C725" s="22"/>
      <c r="D725" s="22"/>
      <c r="E725" s="22"/>
      <c r="F725" s="22"/>
      <c r="G725" s="1" t="s">
        <v>305</v>
      </c>
      <c r="I725" s="22"/>
      <c r="J725" s="22"/>
      <c r="K725" s="22"/>
      <c r="L725" s="22"/>
      <c r="M725" s="22"/>
      <c r="N725" s="22"/>
      <c r="O725" s="22"/>
      <c r="P725" s="22"/>
      <c r="Q725" s="22"/>
      <c r="R725" s="22"/>
      <c r="S725" s="22"/>
    </row>
    <row r="726" spans="1:25" s="1" customFormat="1" x14ac:dyDescent="0.25">
      <c r="C726" s="22"/>
      <c r="D726" s="22"/>
      <c r="E726" s="22"/>
      <c r="F726" s="22"/>
      <c r="I726" s="22"/>
      <c r="J726" s="22"/>
      <c r="K726" s="22"/>
      <c r="L726" s="22"/>
      <c r="M726" s="22"/>
      <c r="N726" s="22"/>
      <c r="O726" s="22"/>
      <c r="P726" s="22"/>
      <c r="Q726" s="22"/>
      <c r="R726" s="22"/>
      <c r="S726" s="22"/>
    </row>
    <row r="727" spans="1:25" s="1" customFormat="1" x14ac:dyDescent="0.25">
      <c r="A727" s="2" t="s">
        <v>0</v>
      </c>
      <c r="B727" s="2" t="s">
        <v>1</v>
      </c>
      <c r="C727" s="10" t="s">
        <v>295</v>
      </c>
      <c r="D727" s="10" t="s">
        <v>296</v>
      </c>
      <c r="E727" s="10" t="s">
        <v>297</v>
      </c>
      <c r="F727" s="30"/>
      <c r="G727" s="2" t="s">
        <v>0</v>
      </c>
      <c r="H727" s="2" t="s">
        <v>1</v>
      </c>
      <c r="I727" s="10" t="s">
        <v>295</v>
      </c>
      <c r="J727" s="10" t="s">
        <v>296</v>
      </c>
      <c r="K727" s="10" t="s">
        <v>297</v>
      </c>
      <c r="L727" s="30"/>
      <c r="M727" s="30"/>
      <c r="N727" s="30"/>
      <c r="O727" s="30"/>
      <c r="P727" s="30"/>
      <c r="Q727" s="30"/>
      <c r="R727" s="30"/>
      <c r="S727" s="30"/>
      <c r="T727" s="9"/>
      <c r="U727" s="9"/>
      <c r="V727" s="9"/>
      <c r="W727" s="9"/>
      <c r="X727" s="9"/>
      <c r="Y727" s="9"/>
    </row>
    <row r="728" spans="1:25" s="1" customFormat="1" x14ac:dyDescent="0.25">
      <c r="A728" s="3" t="s">
        <v>2</v>
      </c>
      <c r="B728" s="4">
        <v>78</v>
      </c>
      <c r="C728" s="31">
        <v>0.2</v>
      </c>
      <c r="D728" s="31">
        <v>0.2</v>
      </c>
      <c r="E728" s="31">
        <v>0.3</v>
      </c>
      <c r="F728" s="32"/>
      <c r="G728" s="3" t="s">
        <v>2</v>
      </c>
      <c r="H728" s="4">
        <v>161</v>
      </c>
      <c r="I728" s="34">
        <v>20</v>
      </c>
      <c r="J728" s="34">
        <v>25</v>
      </c>
      <c r="K728" s="34">
        <v>32.5</v>
      </c>
      <c r="L728" s="32"/>
      <c r="M728" s="32"/>
      <c r="N728" s="32"/>
      <c r="O728" s="32"/>
      <c r="P728" s="32"/>
      <c r="Q728" s="32"/>
      <c r="R728" s="32"/>
      <c r="S728" s="32"/>
      <c r="T728" s="8"/>
      <c r="U728" s="8"/>
      <c r="V728" s="8"/>
      <c r="W728" s="8"/>
      <c r="X728" s="8"/>
      <c r="Y728" s="8"/>
    </row>
    <row r="729" spans="1:25" s="1" customFormat="1" x14ac:dyDescent="0.25">
      <c r="A729" s="6" t="s">
        <v>3</v>
      </c>
      <c r="B729" s="4">
        <v>13</v>
      </c>
      <c r="C729" s="31">
        <v>0.15</v>
      </c>
      <c r="D729" s="31">
        <v>0.2</v>
      </c>
      <c r="E729" s="31">
        <v>0.22500000000000001</v>
      </c>
      <c r="F729" s="32"/>
      <c r="G729" s="6" t="s">
        <v>3</v>
      </c>
      <c r="H729" s="4">
        <v>18</v>
      </c>
      <c r="I729" s="34">
        <v>20</v>
      </c>
      <c r="J729" s="34">
        <v>25</v>
      </c>
      <c r="K729" s="34">
        <v>36.25</v>
      </c>
      <c r="L729" s="32"/>
      <c r="M729" s="32"/>
      <c r="N729" s="32"/>
      <c r="O729" s="32"/>
      <c r="P729" s="32"/>
      <c r="Q729" s="32"/>
      <c r="R729" s="32"/>
      <c r="S729" s="32"/>
      <c r="T729" s="8"/>
      <c r="U729" s="8"/>
      <c r="V729" s="8"/>
      <c r="W729" s="8"/>
      <c r="X729" s="8"/>
      <c r="Y729" s="8"/>
    </row>
    <row r="730" spans="1:25" s="1" customFormat="1" x14ac:dyDescent="0.25">
      <c r="A730" s="6" t="s">
        <v>4</v>
      </c>
      <c r="B730" s="4">
        <v>28</v>
      </c>
      <c r="C730" s="31">
        <v>0.2</v>
      </c>
      <c r="D730" s="31">
        <v>0.2</v>
      </c>
      <c r="E730" s="31">
        <v>0.3</v>
      </c>
      <c r="F730" s="32"/>
      <c r="G730" s="6" t="s">
        <v>4</v>
      </c>
      <c r="H730" s="4">
        <v>71</v>
      </c>
      <c r="I730" s="34">
        <v>20</v>
      </c>
      <c r="J730" s="34">
        <v>30</v>
      </c>
      <c r="K730" s="34">
        <v>35</v>
      </c>
      <c r="L730" s="32"/>
      <c r="M730" s="32"/>
      <c r="N730" s="32"/>
      <c r="O730" s="32"/>
      <c r="P730" s="32"/>
      <c r="Q730" s="32"/>
      <c r="R730" s="32"/>
      <c r="S730" s="32"/>
      <c r="T730" s="8"/>
      <c r="U730" s="8"/>
      <c r="V730" s="8"/>
      <c r="W730" s="8"/>
      <c r="X730" s="8"/>
      <c r="Y730" s="8"/>
    </row>
    <row r="731" spans="1:25" s="1" customFormat="1" x14ac:dyDescent="0.25">
      <c r="A731" s="6" t="s">
        <v>5</v>
      </c>
      <c r="B731" s="4">
        <v>17</v>
      </c>
      <c r="C731" s="31">
        <v>0.2</v>
      </c>
      <c r="D731" s="31">
        <v>0.2</v>
      </c>
      <c r="E731" s="31">
        <v>0.3</v>
      </c>
      <c r="F731" s="32"/>
      <c r="G731" s="6" t="s">
        <v>5</v>
      </c>
      <c r="H731" s="4">
        <v>31</v>
      </c>
      <c r="I731" s="34">
        <v>15</v>
      </c>
      <c r="J731" s="34">
        <v>25</v>
      </c>
      <c r="K731" s="34">
        <v>25</v>
      </c>
      <c r="L731" s="32"/>
      <c r="M731" s="32"/>
      <c r="N731" s="32"/>
      <c r="O731" s="32"/>
      <c r="P731" s="32"/>
      <c r="Q731" s="32"/>
      <c r="R731" s="32"/>
      <c r="S731" s="32"/>
      <c r="T731" s="8"/>
      <c r="U731" s="8"/>
      <c r="V731" s="8"/>
      <c r="W731" s="8"/>
      <c r="X731" s="8"/>
      <c r="Y731" s="8"/>
    </row>
    <row r="732" spans="1:25" s="1" customFormat="1" x14ac:dyDescent="0.25">
      <c r="A732" s="6" t="s">
        <v>6</v>
      </c>
      <c r="B732" s="4">
        <v>3</v>
      </c>
      <c r="C732" s="31" t="s">
        <v>1136</v>
      </c>
      <c r="D732" s="31" t="s">
        <v>1136</v>
      </c>
      <c r="E732" s="31" t="s">
        <v>1136</v>
      </c>
      <c r="F732" s="32"/>
      <c r="G732" s="6" t="s">
        <v>6</v>
      </c>
      <c r="H732" s="4">
        <v>7</v>
      </c>
      <c r="I732" s="34">
        <v>20</v>
      </c>
      <c r="J732" s="34">
        <v>25</v>
      </c>
      <c r="K732" s="34">
        <v>35</v>
      </c>
      <c r="L732" s="32"/>
      <c r="M732" s="32"/>
      <c r="N732" s="32"/>
      <c r="O732" s="32"/>
      <c r="P732" s="32"/>
      <c r="Q732" s="32"/>
      <c r="R732" s="32"/>
      <c r="S732" s="32"/>
      <c r="T732" s="8"/>
      <c r="U732" s="8"/>
      <c r="V732" s="8"/>
      <c r="W732" s="8"/>
      <c r="X732" s="8"/>
      <c r="Y732" s="8"/>
    </row>
    <row r="733" spans="1:25" s="1" customFormat="1" x14ac:dyDescent="0.25">
      <c r="A733" s="6" t="s">
        <v>7</v>
      </c>
      <c r="B733" s="4">
        <v>17</v>
      </c>
      <c r="C733" s="31">
        <v>0.2</v>
      </c>
      <c r="D733" s="31">
        <v>0.8</v>
      </c>
      <c r="E733" s="31">
        <v>0.8</v>
      </c>
      <c r="F733" s="32"/>
      <c r="G733" s="6" t="s">
        <v>7</v>
      </c>
      <c r="H733" s="4">
        <v>34</v>
      </c>
      <c r="I733" s="34">
        <v>20</v>
      </c>
      <c r="J733" s="34">
        <v>27.5</v>
      </c>
      <c r="K733" s="34">
        <v>35</v>
      </c>
      <c r="L733" s="32"/>
      <c r="M733" s="32"/>
      <c r="N733" s="32"/>
      <c r="O733" s="32"/>
      <c r="P733" s="32"/>
      <c r="Q733" s="32"/>
      <c r="R733" s="32"/>
      <c r="S733" s="32"/>
      <c r="T733" s="8"/>
      <c r="U733" s="8"/>
      <c r="V733" s="8"/>
      <c r="W733" s="8"/>
      <c r="X733" s="8"/>
      <c r="Y733" s="8"/>
    </row>
    <row r="734" spans="1:25" s="1" customFormat="1" x14ac:dyDescent="0.25">
      <c r="A734" s="6" t="s">
        <v>8</v>
      </c>
      <c r="B734" s="4">
        <v>38</v>
      </c>
      <c r="C734" s="31">
        <v>0.2</v>
      </c>
      <c r="D734" s="31">
        <v>0.2</v>
      </c>
      <c r="E734" s="31">
        <v>0.3</v>
      </c>
      <c r="F734" s="32"/>
      <c r="G734" s="6" t="s">
        <v>8</v>
      </c>
      <c r="H734" s="4">
        <v>84</v>
      </c>
      <c r="I734" s="34">
        <v>20</v>
      </c>
      <c r="J734" s="34">
        <v>30</v>
      </c>
      <c r="K734" s="34">
        <v>30</v>
      </c>
      <c r="L734" s="32"/>
      <c r="M734" s="32"/>
      <c r="N734" s="32"/>
      <c r="O734" s="32"/>
      <c r="P734" s="32"/>
      <c r="Q734" s="32"/>
      <c r="R734" s="32"/>
      <c r="S734" s="32"/>
      <c r="T734" s="8"/>
      <c r="U734" s="8"/>
      <c r="V734" s="8"/>
      <c r="W734" s="8"/>
      <c r="X734" s="8"/>
      <c r="Y734" s="8"/>
    </row>
    <row r="735" spans="1:25" s="1" customFormat="1" x14ac:dyDescent="0.25">
      <c r="A735" s="6" t="s">
        <v>9</v>
      </c>
      <c r="B735" s="4">
        <v>27</v>
      </c>
      <c r="C735" s="31">
        <v>0.15</v>
      </c>
      <c r="D735" s="31">
        <v>0.2</v>
      </c>
      <c r="E735" s="31">
        <v>0.2</v>
      </c>
      <c r="F735" s="32"/>
      <c r="G735" s="6" t="s">
        <v>9</v>
      </c>
      <c r="H735" s="4">
        <v>59</v>
      </c>
      <c r="I735" s="34">
        <v>20</v>
      </c>
      <c r="J735" s="34">
        <v>25</v>
      </c>
      <c r="K735" s="34">
        <v>30</v>
      </c>
      <c r="L735" s="32"/>
      <c r="M735" s="32"/>
      <c r="N735" s="32"/>
      <c r="O735" s="32"/>
      <c r="P735" s="32"/>
      <c r="Q735" s="32"/>
      <c r="R735" s="32"/>
      <c r="S735" s="32"/>
      <c r="T735" s="8"/>
      <c r="U735" s="8"/>
      <c r="V735" s="8"/>
      <c r="W735" s="8"/>
      <c r="X735" s="8"/>
      <c r="Y735" s="8"/>
    </row>
    <row r="736" spans="1:25" s="1" customFormat="1" x14ac:dyDescent="0.25">
      <c r="A736" s="6" t="s">
        <v>10</v>
      </c>
      <c r="B736" s="4">
        <v>14</v>
      </c>
      <c r="C736" s="31">
        <v>0.2</v>
      </c>
      <c r="D736" s="31">
        <v>0.45</v>
      </c>
      <c r="E736" s="31">
        <v>0.8</v>
      </c>
      <c r="F736" s="32"/>
      <c r="G736" s="6" t="s">
        <v>10</v>
      </c>
      <c r="H736" s="4">
        <v>29</v>
      </c>
      <c r="I736" s="34">
        <v>20</v>
      </c>
      <c r="J736" s="34">
        <v>35</v>
      </c>
      <c r="K736" s="34">
        <v>40</v>
      </c>
      <c r="L736" s="32"/>
      <c r="M736" s="32"/>
      <c r="N736" s="32"/>
      <c r="O736" s="32"/>
      <c r="P736" s="32"/>
      <c r="Q736" s="32"/>
      <c r="R736" s="32"/>
      <c r="S736" s="32"/>
      <c r="T736" s="8"/>
      <c r="U736" s="8"/>
      <c r="V736" s="8"/>
      <c r="W736" s="8"/>
      <c r="X736" s="8"/>
      <c r="Y736" s="8"/>
    </row>
    <row r="737" spans="1:25" s="1" customFormat="1" x14ac:dyDescent="0.25">
      <c r="A737" s="6" t="s">
        <v>11</v>
      </c>
      <c r="B737" s="4">
        <v>28</v>
      </c>
      <c r="C737" s="31">
        <v>0.2</v>
      </c>
      <c r="D737" s="31">
        <v>0.2</v>
      </c>
      <c r="E737" s="31">
        <v>0.3</v>
      </c>
      <c r="F737" s="32"/>
      <c r="G737" s="6" t="s">
        <v>11</v>
      </c>
      <c r="H737" s="4">
        <v>62</v>
      </c>
      <c r="I737" s="34">
        <v>20</v>
      </c>
      <c r="J737" s="34">
        <v>25</v>
      </c>
      <c r="K737" s="34">
        <v>30</v>
      </c>
      <c r="L737" s="32"/>
      <c r="M737" s="32"/>
      <c r="N737" s="32"/>
      <c r="O737" s="32"/>
      <c r="P737" s="32"/>
      <c r="Q737" s="32"/>
      <c r="R737" s="32"/>
      <c r="S737" s="32"/>
      <c r="T737" s="8"/>
      <c r="U737" s="8"/>
      <c r="V737" s="8"/>
      <c r="W737" s="8"/>
      <c r="X737" s="8"/>
      <c r="Y737" s="8"/>
    </row>
    <row r="738" spans="1:25" s="1" customFormat="1" x14ac:dyDescent="0.25">
      <c r="A738" s="6" t="s">
        <v>12</v>
      </c>
      <c r="B738" s="4">
        <v>11</v>
      </c>
      <c r="C738" s="31">
        <v>0.1</v>
      </c>
      <c r="D738" s="31">
        <v>0.2</v>
      </c>
      <c r="E738" s="31">
        <v>0.2</v>
      </c>
      <c r="F738" s="32"/>
      <c r="G738" s="6" t="s">
        <v>12</v>
      </c>
      <c r="H738" s="4">
        <v>26</v>
      </c>
      <c r="I738" s="34">
        <v>20</v>
      </c>
      <c r="J738" s="34">
        <v>27.5</v>
      </c>
      <c r="K738" s="34">
        <v>30</v>
      </c>
      <c r="L738" s="32"/>
      <c r="M738" s="32"/>
      <c r="N738" s="32"/>
      <c r="O738" s="32"/>
      <c r="P738" s="32"/>
      <c r="Q738" s="32"/>
      <c r="R738" s="32"/>
      <c r="S738" s="32"/>
      <c r="T738" s="8"/>
      <c r="U738" s="8"/>
      <c r="V738" s="8"/>
      <c r="W738" s="8"/>
      <c r="X738" s="8"/>
      <c r="Y738" s="8"/>
    </row>
    <row r="739" spans="1:25" s="1" customFormat="1" x14ac:dyDescent="0.25">
      <c r="A739" s="6" t="s">
        <v>13</v>
      </c>
      <c r="B739" s="4">
        <v>20</v>
      </c>
      <c r="C739" s="31">
        <v>0.16250000000000001</v>
      </c>
      <c r="D739" s="31">
        <v>0.2</v>
      </c>
      <c r="E739" s="31">
        <v>0.3</v>
      </c>
      <c r="F739" s="32"/>
      <c r="G739" s="6" t="s">
        <v>13</v>
      </c>
      <c r="H739" s="4">
        <v>36</v>
      </c>
      <c r="I739" s="34">
        <v>15</v>
      </c>
      <c r="J739" s="34">
        <v>25</v>
      </c>
      <c r="K739" s="34">
        <v>30</v>
      </c>
      <c r="L739" s="32"/>
      <c r="M739" s="32"/>
      <c r="N739" s="32"/>
      <c r="O739" s="32"/>
      <c r="P739" s="32"/>
      <c r="Q739" s="32"/>
      <c r="R739" s="32"/>
      <c r="S739" s="32"/>
      <c r="T739" s="8"/>
      <c r="U739" s="8"/>
      <c r="V739" s="8"/>
      <c r="W739" s="8"/>
      <c r="X739" s="8"/>
      <c r="Y739" s="8"/>
    </row>
    <row r="740" spans="1:25" s="1" customFormat="1" x14ac:dyDescent="0.25">
      <c r="B740" s="7"/>
      <c r="C740" s="32"/>
      <c r="D740" s="32"/>
      <c r="E740" s="32"/>
      <c r="F740" s="32"/>
      <c r="G740" s="32"/>
      <c r="H740" s="32"/>
      <c r="I740" s="32"/>
      <c r="J740" s="32"/>
      <c r="K740" s="32"/>
      <c r="L740" s="32"/>
      <c r="M740" s="32"/>
      <c r="N740" s="32"/>
      <c r="O740" s="32"/>
      <c r="P740" s="32"/>
      <c r="Q740" s="32"/>
      <c r="R740" s="32"/>
      <c r="S740" s="32"/>
      <c r="T740" s="8"/>
      <c r="U740" s="8"/>
      <c r="V740" s="8"/>
      <c r="W740" s="8"/>
      <c r="X740" s="8"/>
      <c r="Y740" s="8"/>
    </row>
    <row r="741" spans="1:25" s="1" customFormat="1" x14ac:dyDescent="0.25">
      <c r="C741" s="22"/>
      <c r="D741" s="22"/>
      <c r="E741" s="22"/>
      <c r="F741" s="22"/>
      <c r="I741" s="22"/>
      <c r="J741" s="22"/>
      <c r="K741" s="22"/>
      <c r="L741" s="22"/>
      <c r="M741" s="22"/>
      <c r="N741" s="22"/>
      <c r="O741" s="22"/>
      <c r="P741" s="22"/>
      <c r="Q741" s="22"/>
      <c r="R741" s="22"/>
      <c r="S741" s="22"/>
    </row>
    <row r="742" spans="1:25" s="1" customFormat="1" x14ac:dyDescent="0.25">
      <c r="A742" s="1" t="s">
        <v>306</v>
      </c>
      <c r="C742" s="22"/>
      <c r="D742" s="22"/>
      <c r="E742" s="22"/>
      <c r="F742" s="22"/>
      <c r="G742" s="1" t="s">
        <v>307</v>
      </c>
      <c r="I742" s="22"/>
      <c r="J742" s="22"/>
      <c r="K742" s="22"/>
      <c r="L742" s="22"/>
      <c r="M742" s="22"/>
      <c r="N742" s="22"/>
      <c r="O742" s="22"/>
      <c r="P742" s="22"/>
      <c r="Q742" s="22"/>
      <c r="R742" s="22"/>
      <c r="S742" s="22"/>
    </row>
    <row r="743" spans="1:25" s="1" customFormat="1" x14ac:dyDescent="0.25">
      <c r="C743" s="22"/>
      <c r="D743" s="22"/>
      <c r="E743" s="22"/>
      <c r="F743" s="22"/>
      <c r="I743" s="22"/>
      <c r="J743" s="22"/>
      <c r="K743" s="22"/>
      <c r="L743" s="22"/>
      <c r="M743" s="22"/>
      <c r="N743" s="22"/>
      <c r="O743" s="22"/>
      <c r="P743" s="22"/>
      <c r="Q743" s="22"/>
      <c r="R743" s="22"/>
      <c r="S743" s="22"/>
    </row>
    <row r="744" spans="1:25" s="1" customFormat="1" x14ac:dyDescent="0.25">
      <c r="A744" s="2" t="s">
        <v>0</v>
      </c>
      <c r="B744" s="2" t="s">
        <v>1</v>
      </c>
      <c r="C744" s="10" t="s">
        <v>295</v>
      </c>
      <c r="D744" s="10" t="s">
        <v>296</v>
      </c>
      <c r="E744" s="10" t="s">
        <v>297</v>
      </c>
      <c r="F744" s="30"/>
      <c r="G744" s="2" t="s">
        <v>0</v>
      </c>
      <c r="H744" s="2" t="s">
        <v>1</v>
      </c>
      <c r="I744" s="10" t="s">
        <v>295</v>
      </c>
      <c r="J744" s="10" t="s">
        <v>296</v>
      </c>
      <c r="K744" s="10" t="s">
        <v>297</v>
      </c>
      <c r="L744" s="30"/>
      <c r="M744" s="30"/>
      <c r="N744" s="30"/>
      <c r="O744" s="30"/>
      <c r="P744" s="30"/>
      <c r="Q744" s="30"/>
      <c r="R744" s="30"/>
      <c r="S744" s="30"/>
      <c r="T744" s="9"/>
      <c r="U744" s="9"/>
      <c r="V744" s="9"/>
      <c r="W744" s="9"/>
      <c r="X744" s="9"/>
      <c r="Y744" s="9"/>
    </row>
    <row r="745" spans="1:25" s="1" customFormat="1" x14ac:dyDescent="0.25">
      <c r="A745" s="3" t="s">
        <v>2</v>
      </c>
      <c r="B745" s="4">
        <v>167</v>
      </c>
      <c r="C745" s="34">
        <v>40</v>
      </c>
      <c r="D745" s="34">
        <v>50</v>
      </c>
      <c r="E745" s="34">
        <v>50</v>
      </c>
      <c r="F745" s="32"/>
      <c r="G745" s="3" t="s">
        <v>2</v>
      </c>
      <c r="H745" s="4">
        <v>142</v>
      </c>
      <c r="I745" s="34">
        <v>150</v>
      </c>
      <c r="J745" s="34">
        <v>250</v>
      </c>
      <c r="K745" s="34">
        <v>300</v>
      </c>
      <c r="L745" s="32"/>
      <c r="M745" s="32"/>
      <c r="N745" s="32"/>
      <c r="O745" s="32"/>
      <c r="P745" s="32"/>
      <c r="Q745" s="32"/>
      <c r="R745" s="32"/>
      <c r="S745" s="32"/>
      <c r="T745" s="8"/>
      <c r="U745" s="8"/>
      <c r="V745" s="8"/>
      <c r="W745" s="8"/>
      <c r="X745" s="8"/>
      <c r="Y745" s="8"/>
    </row>
    <row r="746" spans="1:25" s="1" customFormat="1" x14ac:dyDescent="0.25">
      <c r="A746" s="6" t="s">
        <v>3</v>
      </c>
      <c r="B746" s="4">
        <v>17</v>
      </c>
      <c r="C746" s="34">
        <v>40</v>
      </c>
      <c r="D746" s="34">
        <v>50</v>
      </c>
      <c r="E746" s="34">
        <v>60</v>
      </c>
      <c r="F746" s="32"/>
      <c r="G746" s="6" t="s">
        <v>3</v>
      </c>
      <c r="H746" s="4">
        <v>16</v>
      </c>
      <c r="I746" s="34">
        <v>162.5</v>
      </c>
      <c r="J746" s="34">
        <v>250</v>
      </c>
      <c r="K746" s="34">
        <v>337.5</v>
      </c>
      <c r="L746" s="32"/>
      <c r="M746" s="32"/>
      <c r="N746" s="32"/>
      <c r="O746" s="32"/>
      <c r="P746" s="32"/>
      <c r="Q746" s="32"/>
      <c r="R746" s="32"/>
      <c r="S746" s="32"/>
      <c r="T746" s="8"/>
      <c r="U746" s="8"/>
      <c r="V746" s="8"/>
      <c r="W746" s="8"/>
      <c r="X746" s="8"/>
      <c r="Y746" s="8"/>
    </row>
    <row r="747" spans="1:25" s="1" customFormat="1" x14ac:dyDescent="0.25">
      <c r="A747" s="6" t="s">
        <v>4</v>
      </c>
      <c r="B747" s="4">
        <v>73</v>
      </c>
      <c r="C747" s="34">
        <v>40</v>
      </c>
      <c r="D747" s="34">
        <v>50</v>
      </c>
      <c r="E747" s="34">
        <v>57.5</v>
      </c>
      <c r="F747" s="32"/>
      <c r="G747" s="6" t="s">
        <v>4</v>
      </c>
      <c r="H747" s="4">
        <v>68</v>
      </c>
      <c r="I747" s="34">
        <v>100</v>
      </c>
      <c r="J747" s="34">
        <v>200</v>
      </c>
      <c r="K747" s="34">
        <v>300</v>
      </c>
      <c r="L747" s="32"/>
      <c r="M747" s="32"/>
      <c r="N747" s="32"/>
      <c r="O747" s="32"/>
      <c r="P747" s="32"/>
      <c r="Q747" s="32"/>
      <c r="R747" s="32"/>
      <c r="S747" s="32"/>
      <c r="T747" s="8"/>
      <c r="U747" s="8"/>
      <c r="V747" s="8"/>
      <c r="W747" s="8"/>
      <c r="X747" s="8"/>
      <c r="Y747" s="8"/>
    </row>
    <row r="748" spans="1:25" s="1" customFormat="1" x14ac:dyDescent="0.25">
      <c r="A748" s="6" t="s">
        <v>5</v>
      </c>
      <c r="B748" s="4">
        <v>34</v>
      </c>
      <c r="C748" s="34">
        <v>35</v>
      </c>
      <c r="D748" s="34">
        <v>47.5</v>
      </c>
      <c r="E748" s="34">
        <v>50</v>
      </c>
      <c r="F748" s="32"/>
      <c r="G748" s="6" t="s">
        <v>5</v>
      </c>
      <c r="H748" s="4">
        <v>23</v>
      </c>
      <c r="I748" s="34">
        <v>200</v>
      </c>
      <c r="J748" s="34">
        <v>300</v>
      </c>
      <c r="K748" s="34">
        <v>350</v>
      </c>
      <c r="L748" s="32"/>
      <c r="M748" s="32"/>
      <c r="N748" s="32"/>
      <c r="O748" s="32"/>
      <c r="P748" s="32"/>
      <c r="Q748" s="32"/>
      <c r="R748" s="32"/>
      <c r="S748" s="32"/>
      <c r="T748" s="8"/>
      <c r="U748" s="8"/>
      <c r="V748" s="8"/>
      <c r="W748" s="8"/>
      <c r="X748" s="8"/>
      <c r="Y748" s="8"/>
    </row>
    <row r="749" spans="1:25" s="1" customFormat="1" x14ac:dyDescent="0.25">
      <c r="A749" s="6" t="s">
        <v>6</v>
      </c>
      <c r="B749" s="4">
        <v>8</v>
      </c>
      <c r="C749" s="34">
        <v>32.5</v>
      </c>
      <c r="D749" s="34">
        <v>50</v>
      </c>
      <c r="E749" s="34">
        <v>63.75</v>
      </c>
      <c r="F749" s="32"/>
      <c r="G749" s="6" t="s">
        <v>6</v>
      </c>
      <c r="H749" s="4">
        <v>8</v>
      </c>
      <c r="I749" s="34">
        <v>212.5</v>
      </c>
      <c r="J749" s="34">
        <v>325</v>
      </c>
      <c r="K749" s="34">
        <v>450</v>
      </c>
      <c r="L749" s="32"/>
      <c r="M749" s="32"/>
      <c r="N749" s="32"/>
      <c r="O749" s="32"/>
      <c r="P749" s="32"/>
      <c r="Q749" s="32"/>
      <c r="R749" s="32"/>
      <c r="S749" s="32"/>
      <c r="T749" s="8"/>
      <c r="U749" s="8"/>
      <c r="V749" s="8"/>
      <c r="W749" s="8"/>
      <c r="X749" s="8"/>
      <c r="Y749" s="8"/>
    </row>
    <row r="750" spans="1:25" s="1" customFormat="1" x14ac:dyDescent="0.25">
      <c r="A750" s="6" t="s">
        <v>7</v>
      </c>
      <c r="B750" s="4">
        <v>35</v>
      </c>
      <c r="C750" s="34">
        <v>35</v>
      </c>
      <c r="D750" s="34">
        <v>40</v>
      </c>
      <c r="E750" s="34">
        <v>50</v>
      </c>
      <c r="F750" s="32"/>
      <c r="G750" s="6" t="s">
        <v>7</v>
      </c>
      <c r="H750" s="4">
        <v>27</v>
      </c>
      <c r="I750" s="34">
        <v>100</v>
      </c>
      <c r="J750" s="34">
        <v>200</v>
      </c>
      <c r="K750" s="34">
        <v>250</v>
      </c>
      <c r="L750" s="32"/>
      <c r="M750" s="32"/>
      <c r="N750" s="32"/>
      <c r="O750" s="32"/>
      <c r="P750" s="32"/>
      <c r="Q750" s="32"/>
      <c r="R750" s="32"/>
      <c r="S750" s="32"/>
      <c r="T750" s="8"/>
      <c r="U750" s="8"/>
      <c r="V750" s="8"/>
      <c r="W750" s="8"/>
      <c r="X750" s="8"/>
      <c r="Y750" s="8"/>
    </row>
    <row r="751" spans="1:25" s="1" customFormat="1" x14ac:dyDescent="0.25">
      <c r="A751" s="6" t="s">
        <v>8</v>
      </c>
      <c r="B751" s="4">
        <v>88</v>
      </c>
      <c r="C751" s="34">
        <v>40</v>
      </c>
      <c r="D751" s="34">
        <v>50</v>
      </c>
      <c r="E751" s="34">
        <v>60</v>
      </c>
      <c r="F751" s="32"/>
      <c r="G751" s="6" t="s">
        <v>8</v>
      </c>
      <c r="H751" s="4">
        <v>70</v>
      </c>
      <c r="I751" s="34">
        <v>100</v>
      </c>
      <c r="J751" s="34">
        <v>250</v>
      </c>
      <c r="K751" s="34">
        <v>300</v>
      </c>
      <c r="L751" s="32"/>
      <c r="M751" s="32"/>
      <c r="N751" s="32"/>
      <c r="O751" s="32"/>
      <c r="P751" s="32"/>
      <c r="Q751" s="32"/>
      <c r="R751" s="32"/>
      <c r="S751" s="32"/>
      <c r="T751" s="8"/>
      <c r="U751" s="8"/>
      <c r="V751" s="8"/>
      <c r="W751" s="8"/>
      <c r="X751" s="8"/>
      <c r="Y751" s="8"/>
    </row>
    <row r="752" spans="1:25" s="1" customFormat="1" x14ac:dyDescent="0.25">
      <c r="A752" s="6" t="s">
        <v>9</v>
      </c>
      <c r="B752" s="4">
        <v>61</v>
      </c>
      <c r="C752" s="34">
        <v>30</v>
      </c>
      <c r="D752" s="34">
        <v>40</v>
      </c>
      <c r="E752" s="34">
        <v>50</v>
      </c>
      <c r="F752" s="32"/>
      <c r="G752" s="6" t="s">
        <v>9</v>
      </c>
      <c r="H752" s="4">
        <v>57</v>
      </c>
      <c r="I752" s="34">
        <v>150</v>
      </c>
      <c r="J752" s="34">
        <v>200</v>
      </c>
      <c r="K752" s="34">
        <v>300</v>
      </c>
      <c r="L752" s="32"/>
      <c r="M752" s="32"/>
      <c r="N752" s="32"/>
      <c r="O752" s="32"/>
      <c r="P752" s="32"/>
      <c r="Q752" s="32"/>
      <c r="R752" s="32"/>
      <c r="S752" s="32"/>
      <c r="T752" s="8"/>
      <c r="U752" s="8"/>
      <c r="V752" s="8"/>
      <c r="W752" s="8"/>
      <c r="X752" s="8"/>
      <c r="Y752" s="8"/>
    </row>
    <row r="753" spans="1:25" s="1" customFormat="1" x14ac:dyDescent="0.25">
      <c r="A753" s="6" t="s">
        <v>10</v>
      </c>
      <c r="B753" s="4">
        <v>32</v>
      </c>
      <c r="C753" s="34">
        <v>40</v>
      </c>
      <c r="D753" s="34">
        <v>50</v>
      </c>
      <c r="E753" s="34">
        <v>72.5</v>
      </c>
      <c r="F753" s="32"/>
      <c r="G753" s="6" t="s">
        <v>10</v>
      </c>
      <c r="H753" s="4">
        <v>22</v>
      </c>
      <c r="I753" s="34">
        <v>137.5</v>
      </c>
      <c r="J753" s="34">
        <v>250</v>
      </c>
      <c r="K753" s="34">
        <v>262.5</v>
      </c>
      <c r="L753" s="32"/>
      <c r="M753" s="32"/>
      <c r="N753" s="32"/>
      <c r="O753" s="32"/>
      <c r="P753" s="32"/>
      <c r="Q753" s="32"/>
      <c r="R753" s="32"/>
      <c r="S753" s="32"/>
      <c r="T753" s="8"/>
      <c r="U753" s="8"/>
      <c r="V753" s="8"/>
      <c r="W753" s="8"/>
      <c r="X753" s="8"/>
      <c r="Y753" s="8"/>
    </row>
    <row r="754" spans="1:25" s="1" customFormat="1" x14ac:dyDescent="0.25">
      <c r="A754" s="6" t="s">
        <v>11</v>
      </c>
      <c r="B754" s="4">
        <v>64</v>
      </c>
      <c r="C754" s="34">
        <v>40</v>
      </c>
      <c r="D754" s="34">
        <v>50</v>
      </c>
      <c r="E754" s="34">
        <v>53.75</v>
      </c>
      <c r="F754" s="32"/>
      <c r="G754" s="6" t="s">
        <v>11</v>
      </c>
      <c r="H754" s="4">
        <v>58</v>
      </c>
      <c r="I754" s="34">
        <v>100</v>
      </c>
      <c r="J754" s="34">
        <v>200</v>
      </c>
      <c r="K754" s="34">
        <v>300</v>
      </c>
      <c r="L754" s="32"/>
      <c r="M754" s="32"/>
      <c r="N754" s="32"/>
      <c r="O754" s="32"/>
      <c r="P754" s="32"/>
      <c r="Q754" s="32"/>
      <c r="R754" s="32"/>
      <c r="S754" s="32"/>
      <c r="T754" s="8"/>
      <c r="U754" s="8"/>
      <c r="V754" s="8"/>
      <c r="W754" s="8"/>
      <c r="X754" s="8"/>
      <c r="Y754" s="8"/>
    </row>
    <row r="755" spans="1:25" s="1" customFormat="1" x14ac:dyDescent="0.25">
      <c r="A755" s="6" t="s">
        <v>12</v>
      </c>
      <c r="B755" s="4">
        <v>26</v>
      </c>
      <c r="C755" s="34">
        <v>38.75</v>
      </c>
      <c r="D755" s="34">
        <v>50</v>
      </c>
      <c r="E755" s="34">
        <v>51.25</v>
      </c>
      <c r="F755" s="32"/>
      <c r="G755" s="6" t="s">
        <v>12</v>
      </c>
      <c r="H755" s="4">
        <v>22</v>
      </c>
      <c r="I755" s="34">
        <v>150</v>
      </c>
      <c r="J755" s="34">
        <v>225</v>
      </c>
      <c r="K755" s="34">
        <v>312.5</v>
      </c>
      <c r="L755" s="32"/>
      <c r="M755" s="32"/>
      <c r="N755" s="32"/>
      <c r="O755" s="32"/>
      <c r="P755" s="32"/>
      <c r="Q755" s="32"/>
      <c r="R755" s="32"/>
      <c r="S755" s="32"/>
      <c r="T755" s="8"/>
      <c r="U755" s="8"/>
      <c r="V755" s="8"/>
      <c r="W755" s="8"/>
      <c r="X755" s="8"/>
      <c r="Y755" s="8"/>
    </row>
    <row r="756" spans="1:25" s="1" customFormat="1" x14ac:dyDescent="0.25">
      <c r="A756" s="6" t="s">
        <v>13</v>
      </c>
      <c r="B756" s="4">
        <v>37</v>
      </c>
      <c r="C756" s="34">
        <v>32.5</v>
      </c>
      <c r="D756" s="34">
        <v>40</v>
      </c>
      <c r="E756" s="34">
        <v>50</v>
      </c>
      <c r="F756" s="32"/>
      <c r="G756" s="6" t="s">
        <v>13</v>
      </c>
      <c r="H756" s="4">
        <v>32</v>
      </c>
      <c r="I756" s="34">
        <v>200</v>
      </c>
      <c r="J756" s="34">
        <v>250</v>
      </c>
      <c r="K756" s="34">
        <v>300</v>
      </c>
      <c r="L756" s="32"/>
      <c r="M756" s="32"/>
      <c r="N756" s="32"/>
      <c r="O756" s="32"/>
      <c r="P756" s="32"/>
      <c r="Q756" s="32"/>
      <c r="R756" s="32"/>
      <c r="S756" s="32"/>
      <c r="T756" s="8"/>
      <c r="U756" s="8"/>
      <c r="V756" s="8"/>
      <c r="W756" s="8"/>
      <c r="X756" s="8"/>
      <c r="Y756" s="8"/>
    </row>
    <row r="757" spans="1:25" s="1" customFormat="1" x14ac:dyDescent="0.25">
      <c r="B757" s="7"/>
      <c r="C757" s="32"/>
      <c r="D757" s="32"/>
      <c r="E757" s="32"/>
      <c r="F757" s="32"/>
      <c r="G757" s="32"/>
      <c r="H757" s="32"/>
      <c r="I757" s="32"/>
      <c r="J757" s="32"/>
      <c r="K757" s="32"/>
      <c r="L757" s="32"/>
      <c r="M757" s="32"/>
      <c r="N757" s="32"/>
      <c r="O757" s="32"/>
      <c r="P757" s="32"/>
      <c r="Q757" s="32"/>
      <c r="R757" s="32"/>
      <c r="S757" s="32"/>
      <c r="T757" s="8"/>
      <c r="U757" s="8"/>
      <c r="V757" s="8"/>
      <c r="W757" s="8"/>
      <c r="X757" s="8"/>
      <c r="Y757" s="8"/>
    </row>
    <row r="758" spans="1:25" s="1" customFormat="1" x14ac:dyDescent="0.25">
      <c r="C758" s="22"/>
      <c r="D758" s="22"/>
      <c r="E758" s="22"/>
      <c r="F758" s="22"/>
      <c r="I758" s="22"/>
      <c r="J758" s="22"/>
      <c r="K758" s="22"/>
      <c r="L758" s="22"/>
      <c r="M758" s="22"/>
      <c r="N758" s="22"/>
      <c r="O758" s="22"/>
      <c r="P758" s="22"/>
      <c r="Q758" s="22"/>
      <c r="R758" s="22"/>
      <c r="S758" s="22"/>
    </row>
    <row r="759" spans="1:25" s="1" customFormat="1" x14ac:dyDescent="0.25">
      <c r="A759" s="1" t="s">
        <v>308</v>
      </c>
      <c r="C759" s="22"/>
      <c r="D759" s="22"/>
      <c r="E759" s="22"/>
      <c r="F759" s="22"/>
      <c r="G759" s="1" t="s">
        <v>309</v>
      </c>
      <c r="I759" s="22"/>
      <c r="J759" s="22"/>
      <c r="K759" s="22"/>
      <c r="L759" s="22"/>
      <c r="M759" s="22"/>
      <c r="N759" s="22"/>
      <c r="O759" s="22"/>
      <c r="P759" s="22"/>
      <c r="Q759" s="22"/>
      <c r="R759" s="22"/>
      <c r="S759" s="22"/>
    </row>
    <row r="760" spans="1:25" s="1" customFormat="1" x14ac:dyDescent="0.25">
      <c r="C760" s="22"/>
      <c r="D760" s="22"/>
      <c r="E760" s="22"/>
      <c r="F760" s="22"/>
      <c r="I760" s="22"/>
      <c r="J760" s="22"/>
      <c r="K760" s="22"/>
      <c r="L760" s="22"/>
      <c r="M760" s="22"/>
      <c r="N760" s="22"/>
      <c r="O760" s="22"/>
      <c r="P760" s="22"/>
      <c r="Q760" s="22"/>
      <c r="R760" s="22"/>
      <c r="S760" s="22"/>
    </row>
    <row r="761" spans="1:25" s="1" customFormat="1" x14ac:dyDescent="0.25">
      <c r="A761" s="2" t="s">
        <v>0</v>
      </c>
      <c r="B761" s="2" t="s">
        <v>1</v>
      </c>
      <c r="C761" s="10" t="s">
        <v>295</v>
      </c>
      <c r="D761" s="10" t="s">
        <v>296</v>
      </c>
      <c r="E761" s="10" t="s">
        <v>297</v>
      </c>
      <c r="F761" s="30"/>
      <c r="G761" s="2" t="s">
        <v>0</v>
      </c>
      <c r="H761" s="2" t="s">
        <v>1</v>
      </c>
      <c r="I761" s="10" t="s">
        <v>295</v>
      </c>
      <c r="J761" s="10" t="s">
        <v>296</v>
      </c>
      <c r="K761" s="10" t="s">
        <v>297</v>
      </c>
      <c r="L761" s="30"/>
      <c r="M761" s="30"/>
      <c r="N761" s="30"/>
      <c r="O761" s="30"/>
      <c r="P761" s="30"/>
      <c r="Q761" s="30"/>
      <c r="R761" s="30"/>
      <c r="S761" s="30"/>
      <c r="T761" s="9"/>
      <c r="U761" s="9"/>
      <c r="V761" s="9"/>
      <c r="W761" s="9"/>
      <c r="X761" s="9"/>
      <c r="Y761" s="9"/>
    </row>
    <row r="762" spans="1:25" s="1" customFormat="1" x14ac:dyDescent="0.25">
      <c r="A762" s="3" t="s">
        <v>2</v>
      </c>
      <c r="B762" s="4">
        <v>163</v>
      </c>
      <c r="C762" s="34">
        <v>35</v>
      </c>
      <c r="D762" s="34">
        <v>50</v>
      </c>
      <c r="E762" s="34">
        <v>75</v>
      </c>
      <c r="F762" s="32"/>
      <c r="G762" s="3" t="s">
        <v>2</v>
      </c>
      <c r="H762" s="4">
        <v>65</v>
      </c>
      <c r="I762" s="34">
        <v>20</v>
      </c>
      <c r="J762" s="34">
        <v>25</v>
      </c>
      <c r="K762" s="34">
        <v>30</v>
      </c>
      <c r="L762" s="32"/>
      <c r="M762" s="32"/>
      <c r="N762" s="32"/>
      <c r="O762" s="32"/>
      <c r="P762" s="32"/>
      <c r="Q762" s="32"/>
      <c r="R762" s="32"/>
      <c r="S762" s="32"/>
      <c r="T762" s="8"/>
      <c r="U762" s="8"/>
      <c r="V762" s="8"/>
      <c r="W762" s="8"/>
      <c r="X762" s="8"/>
      <c r="Y762" s="8"/>
    </row>
    <row r="763" spans="1:25" s="1" customFormat="1" x14ac:dyDescent="0.25">
      <c r="A763" s="6" t="s">
        <v>3</v>
      </c>
      <c r="B763" s="4">
        <v>16</v>
      </c>
      <c r="C763" s="34">
        <v>26.25</v>
      </c>
      <c r="D763" s="34">
        <v>50</v>
      </c>
      <c r="E763" s="34">
        <v>68.75</v>
      </c>
      <c r="F763" s="32"/>
      <c r="G763" s="6" t="s">
        <v>3</v>
      </c>
      <c r="H763" s="4">
        <v>5</v>
      </c>
      <c r="I763" s="34">
        <v>15</v>
      </c>
      <c r="J763" s="34">
        <v>25</v>
      </c>
      <c r="K763" s="34">
        <v>45</v>
      </c>
      <c r="L763" s="32"/>
      <c r="M763" s="32"/>
      <c r="N763" s="32"/>
      <c r="O763" s="32"/>
      <c r="P763" s="32"/>
      <c r="Q763" s="32"/>
      <c r="R763" s="32"/>
      <c r="S763" s="32"/>
      <c r="T763" s="8"/>
      <c r="U763" s="8"/>
      <c r="V763" s="8"/>
      <c r="W763" s="8"/>
      <c r="X763" s="8"/>
      <c r="Y763" s="8"/>
    </row>
    <row r="764" spans="1:25" s="1" customFormat="1" x14ac:dyDescent="0.25">
      <c r="A764" s="6" t="s">
        <v>4</v>
      </c>
      <c r="B764" s="4">
        <v>69</v>
      </c>
      <c r="C764" s="34">
        <v>37.5</v>
      </c>
      <c r="D764" s="34">
        <v>50</v>
      </c>
      <c r="E764" s="34">
        <v>75</v>
      </c>
      <c r="F764" s="32"/>
      <c r="G764" s="6" t="s">
        <v>4</v>
      </c>
      <c r="H764" s="4">
        <v>35</v>
      </c>
      <c r="I764" s="34">
        <v>20</v>
      </c>
      <c r="J764" s="34">
        <v>25</v>
      </c>
      <c r="K764" s="34">
        <v>30</v>
      </c>
      <c r="L764" s="32"/>
      <c r="M764" s="32"/>
      <c r="N764" s="32"/>
      <c r="O764" s="32"/>
      <c r="P764" s="32"/>
      <c r="Q764" s="32"/>
      <c r="R764" s="32"/>
      <c r="S764" s="32"/>
      <c r="T764" s="8"/>
      <c r="U764" s="8"/>
      <c r="V764" s="8"/>
      <c r="W764" s="8"/>
      <c r="X764" s="8"/>
      <c r="Y764" s="8"/>
    </row>
    <row r="765" spans="1:25" s="1" customFormat="1" x14ac:dyDescent="0.25">
      <c r="A765" s="6" t="s">
        <v>5</v>
      </c>
      <c r="B765" s="4">
        <v>35</v>
      </c>
      <c r="C765" s="34">
        <v>40</v>
      </c>
      <c r="D765" s="34">
        <v>50</v>
      </c>
      <c r="E765" s="34">
        <v>75</v>
      </c>
      <c r="F765" s="32"/>
      <c r="G765" s="6" t="s">
        <v>5</v>
      </c>
      <c r="H765" s="4">
        <v>10</v>
      </c>
      <c r="I765" s="34">
        <v>13.75</v>
      </c>
      <c r="J765" s="34">
        <v>22.5</v>
      </c>
      <c r="K765" s="34">
        <v>32.5</v>
      </c>
      <c r="L765" s="32"/>
      <c r="M765" s="32"/>
      <c r="N765" s="32"/>
      <c r="O765" s="32"/>
      <c r="P765" s="32"/>
      <c r="Q765" s="32"/>
      <c r="R765" s="32"/>
      <c r="S765" s="32"/>
      <c r="T765" s="8"/>
      <c r="U765" s="8"/>
      <c r="V765" s="8"/>
      <c r="W765" s="8"/>
      <c r="X765" s="8"/>
      <c r="Y765" s="8"/>
    </row>
    <row r="766" spans="1:25" s="1" customFormat="1" x14ac:dyDescent="0.25">
      <c r="A766" s="6" t="s">
        <v>6</v>
      </c>
      <c r="B766" s="4">
        <v>8</v>
      </c>
      <c r="C766" s="34">
        <v>25</v>
      </c>
      <c r="D766" s="34">
        <v>40</v>
      </c>
      <c r="E766" s="34">
        <v>65</v>
      </c>
      <c r="F766" s="32"/>
      <c r="G766" s="6" t="s">
        <v>6</v>
      </c>
      <c r="H766" s="4">
        <v>5</v>
      </c>
      <c r="I766" s="34">
        <v>20</v>
      </c>
      <c r="J766" s="34">
        <v>20</v>
      </c>
      <c r="K766" s="34">
        <v>32.5</v>
      </c>
      <c r="L766" s="32"/>
      <c r="M766" s="32"/>
      <c r="N766" s="32"/>
      <c r="O766" s="32"/>
      <c r="P766" s="32"/>
      <c r="Q766" s="32"/>
      <c r="R766" s="32"/>
      <c r="S766" s="32"/>
      <c r="T766" s="8"/>
      <c r="U766" s="8"/>
      <c r="V766" s="8"/>
      <c r="W766" s="8"/>
      <c r="X766" s="8"/>
      <c r="Y766" s="8"/>
    </row>
    <row r="767" spans="1:25" s="1" customFormat="1" x14ac:dyDescent="0.25">
      <c r="A767" s="6" t="s">
        <v>7</v>
      </c>
      <c r="B767" s="4">
        <v>35</v>
      </c>
      <c r="C767" s="34">
        <v>35</v>
      </c>
      <c r="D767" s="34">
        <v>50</v>
      </c>
      <c r="E767" s="34">
        <v>75</v>
      </c>
      <c r="F767" s="32"/>
      <c r="G767" s="6" t="s">
        <v>7</v>
      </c>
      <c r="H767" s="4">
        <v>10</v>
      </c>
      <c r="I767" s="34">
        <v>13.75</v>
      </c>
      <c r="J767" s="34">
        <v>20</v>
      </c>
      <c r="K767" s="34">
        <v>25</v>
      </c>
      <c r="L767" s="32"/>
      <c r="M767" s="32"/>
      <c r="N767" s="32"/>
      <c r="O767" s="32"/>
      <c r="P767" s="32"/>
      <c r="Q767" s="32"/>
      <c r="R767" s="32"/>
      <c r="S767" s="32"/>
      <c r="T767" s="8"/>
      <c r="U767" s="8"/>
      <c r="V767" s="8"/>
      <c r="W767" s="8"/>
      <c r="X767" s="8"/>
      <c r="Y767" s="8"/>
    </row>
    <row r="768" spans="1:25" s="1" customFormat="1" x14ac:dyDescent="0.25">
      <c r="A768" s="6" t="s">
        <v>8</v>
      </c>
      <c r="B768" s="4">
        <v>85</v>
      </c>
      <c r="C768" s="34">
        <v>40</v>
      </c>
      <c r="D768" s="34">
        <v>50</v>
      </c>
      <c r="E768" s="34">
        <v>75</v>
      </c>
      <c r="F768" s="32"/>
      <c r="G768" s="6" t="s">
        <v>8</v>
      </c>
      <c r="H768" s="4">
        <v>34</v>
      </c>
      <c r="I768" s="34">
        <v>20</v>
      </c>
      <c r="J768" s="34">
        <v>25</v>
      </c>
      <c r="K768" s="34">
        <v>30</v>
      </c>
      <c r="L768" s="32"/>
      <c r="M768" s="32"/>
      <c r="N768" s="32"/>
      <c r="O768" s="32"/>
      <c r="P768" s="32"/>
      <c r="Q768" s="32"/>
      <c r="R768" s="32"/>
      <c r="S768" s="32"/>
      <c r="T768" s="8"/>
      <c r="U768" s="8"/>
      <c r="V768" s="8"/>
      <c r="W768" s="8"/>
      <c r="X768" s="8"/>
      <c r="Y768" s="8"/>
    </row>
    <row r="769" spans="1:25" s="1" customFormat="1" x14ac:dyDescent="0.25">
      <c r="A769" s="6" t="s">
        <v>9</v>
      </c>
      <c r="B769" s="4">
        <v>60</v>
      </c>
      <c r="C769" s="34">
        <v>30</v>
      </c>
      <c r="D769" s="34">
        <v>47.5</v>
      </c>
      <c r="E769" s="34">
        <v>53.75</v>
      </c>
      <c r="F769" s="32"/>
      <c r="G769" s="6" t="s">
        <v>9</v>
      </c>
      <c r="H769" s="4">
        <v>26</v>
      </c>
      <c r="I769" s="34">
        <v>18.75</v>
      </c>
      <c r="J769" s="34">
        <v>22.5</v>
      </c>
      <c r="K769" s="34">
        <v>31.25</v>
      </c>
      <c r="L769" s="32"/>
      <c r="M769" s="32"/>
      <c r="N769" s="32"/>
      <c r="O769" s="32"/>
      <c r="P769" s="32"/>
      <c r="Q769" s="32"/>
      <c r="R769" s="32"/>
      <c r="S769" s="32"/>
      <c r="T769" s="8"/>
      <c r="U769" s="8"/>
      <c r="V769" s="8"/>
      <c r="W769" s="8"/>
      <c r="X769" s="8"/>
      <c r="Y769" s="8"/>
    </row>
    <row r="770" spans="1:25" s="1" customFormat="1" x14ac:dyDescent="0.25">
      <c r="A770" s="6" t="s">
        <v>10</v>
      </c>
      <c r="B770" s="4">
        <v>29</v>
      </c>
      <c r="C770" s="34">
        <v>42.5</v>
      </c>
      <c r="D770" s="34">
        <v>50</v>
      </c>
      <c r="E770" s="34">
        <v>75</v>
      </c>
      <c r="F770" s="32"/>
      <c r="G770" s="6" t="s">
        <v>10</v>
      </c>
      <c r="H770" s="4">
        <v>10</v>
      </c>
      <c r="I770" s="34">
        <v>18.75</v>
      </c>
      <c r="J770" s="34">
        <v>22.5</v>
      </c>
      <c r="K770" s="34">
        <v>42.5</v>
      </c>
      <c r="L770" s="32"/>
      <c r="M770" s="32"/>
      <c r="N770" s="32"/>
      <c r="O770" s="32"/>
      <c r="P770" s="32"/>
      <c r="Q770" s="32"/>
      <c r="R770" s="32"/>
      <c r="S770" s="32"/>
      <c r="T770" s="8"/>
      <c r="U770" s="8"/>
      <c r="V770" s="8"/>
      <c r="W770" s="8"/>
      <c r="X770" s="8"/>
      <c r="Y770" s="8"/>
    </row>
    <row r="771" spans="1:25" s="1" customFormat="1" x14ac:dyDescent="0.25">
      <c r="A771" s="6" t="s">
        <v>11</v>
      </c>
      <c r="B771" s="4">
        <v>63</v>
      </c>
      <c r="C771" s="34">
        <v>35</v>
      </c>
      <c r="D771" s="34">
        <v>50</v>
      </c>
      <c r="E771" s="34">
        <v>75</v>
      </c>
      <c r="F771" s="32"/>
      <c r="G771" s="6" t="s">
        <v>11</v>
      </c>
      <c r="H771" s="4">
        <v>24</v>
      </c>
      <c r="I771" s="34">
        <v>16.25</v>
      </c>
      <c r="J771" s="34">
        <v>25</v>
      </c>
      <c r="K771" s="34">
        <v>35</v>
      </c>
      <c r="L771" s="32"/>
      <c r="M771" s="32"/>
      <c r="N771" s="32"/>
      <c r="O771" s="32"/>
      <c r="P771" s="32"/>
      <c r="Q771" s="32"/>
      <c r="R771" s="32"/>
      <c r="S771" s="32"/>
      <c r="T771" s="8"/>
      <c r="U771" s="8"/>
      <c r="V771" s="8"/>
      <c r="W771" s="8"/>
      <c r="X771" s="8"/>
      <c r="Y771" s="8"/>
    </row>
    <row r="772" spans="1:25" s="1" customFormat="1" x14ac:dyDescent="0.25">
      <c r="A772" s="6" t="s">
        <v>12</v>
      </c>
      <c r="B772" s="4">
        <v>26</v>
      </c>
      <c r="C772" s="34">
        <v>33.75</v>
      </c>
      <c r="D772" s="34">
        <v>50</v>
      </c>
      <c r="E772" s="34">
        <v>75</v>
      </c>
      <c r="F772" s="32"/>
      <c r="G772" s="6" t="s">
        <v>12</v>
      </c>
      <c r="H772" s="4">
        <v>10</v>
      </c>
      <c r="I772" s="34">
        <v>23.75</v>
      </c>
      <c r="J772" s="34">
        <v>27.5</v>
      </c>
      <c r="K772" s="34">
        <v>40</v>
      </c>
      <c r="L772" s="32"/>
      <c r="M772" s="32"/>
      <c r="N772" s="32"/>
      <c r="O772" s="32"/>
      <c r="P772" s="32"/>
      <c r="Q772" s="32"/>
      <c r="R772" s="32"/>
      <c r="S772" s="32"/>
      <c r="T772" s="8"/>
      <c r="U772" s="8"/>
      <c r="V772" s="8"/>
      <c r="W772" s="8"/>
      <c r="X772" s="8"/>
      <c r="Y772" s="8"/>
    </row>
    <row r="773" spans="1:25" s="1" customFormat="1" x14ac:dyDescent="0.25">
      <c r="A773" s="6" t="s">
        <v>13</v>
      </c>
      <c r="B773" s="4">
        <v>37</v>
      </c>
      <c r="C773" s="34">
        <v>37.5</v>
      </c>
      <c r="D773" s="34">
        <v>50</v>
      </c>
      <c r="E773" s="34">
        <v>50</v>
      </c>
      <c r="F773" s="32"/>
      <c r="G773" s="6" t="s">
        <v>13</v>
      </c>
      <c r="H773" s="4">
        <v>17</v>
      </c>
      <c r="I773" s="34">
        <v>17.5</v>
      </c>
      <c r="J773" s="34">
        <v>25</v>
      </c>
      <c r="K773" s="34">
        <v>25</v>
      </c>
      <c r="L773" s="32"/>
      <c r="M773" s="32"/>
      <c r="N773" s="32"/>
      <c r="O773" s="32"/>
      <c r="P773" s="32"/>
      <c r="Q773" s="32"/>
      <c r="R773" s="32"/>
      <c r="S773" s="32"/>
      <c r="T773" s="8"/>
      <c r="U773" s="8"/>
      <c r="V773" s="8"/>
      <c r="W773" s="8"/>
      <c r="X773" s="8"/>
      <c r="Y773" s="8"/>
    </row>
    <row r="774" spans="1:25" s="1" customFormat="1" x14ac:dyDescent="0.25">
      <c r="B774" s="7"/>
      <c r="C774" s="32"/>
      <c r="D774" s="32"/>
      <c r="E774" s="32"/>
      <c r="F774" s="32"/>
      <c r="G774" s="32"/>
      <c r="H774" s="32"/>
      <c r="I774" s="32"/>
      <c r="J774" s="32"/>
      <c r="K774" s="32"/>
      <c r="L774" s="32"/>
      <c r="M774" s="32"/>
      <c r="N774" s="32"/>
      <c r="O774" s="32"/>
      <c r="P774" s="32"/>
      <c r="Q774" s="32"/>
      <c r="R774" s="32"/>
      <c r="S774" s="32"/>
      <c r="T774" s="8"/>
      <c r="U774" s="8"/>
      <c r="V774" s="8"/>
      <c r="W774" s="8"/>
      <c r="X774" s="8"/>
      <c r="Y774" s="8"/>
    </row>
    <row r="775" spans="1:25" s="1" customFormat="1" x14ac:dyDescent="0.25">
      <c r="C775" s="22"/>
      <c r="D775" s="22"/>
      <c r="E775" s="22"/>
      <c r="F775" s="22"/>
      <c r="I775" s="22"/>
      <c r="J775" s="22"/>
      <c r="K775" s="22"/>
      <c r="L775" s="22"/>
      <c r="M775" s="22"/>
      <c r="N775" s="22"/>
      <c r="O775" s="22"/>
      <c r="P775" s="22"/>
      <c r="Q775" s="22"/>
      <c r="R775" s="22"/>
      <c r="S775" s="22"/>
    </row>
    <row r="776" spans="1:25" s="1" customFormat="1" x14ac:dyDescent="0.25">
      <c r="A776" s="1" t="s">
        <v>310</v>
      </c>
      <c r="C776" s="22"/>
      <c r="D776" s="22"/>
      <c r="E776" s="22"/>
      <c r="F776" s="22"/>
      <c r="G776" s="1" t="s">
        <v>311</v>
      </c>
      <c r="I776" s="22"/>
      <c r="J776" s="22"/>
      <c r="K776" s="22"/>
      <c r="L776" s="22"/>
      <c r="M776" s="22"/>
      <c r="N776" s="22"/>
      <c r="O776" s="22"/>
      <c r="P776" s="22"/>
      <c r="Q776" s="22"/>
      <c r="R776" s="22"/>
      <c r="S776" s="22"/>
    </row>
    <row r="777" spans="1:25" s="1" customFormat="1" x14ac:dyDescent="0.25">
      <c r="C777" s="22"/>
      <c r="D777" s="22"/>
      <c r="E777" s="22"/>
      <c r="F777" s="22"/>
      <c r="I777" s="22"/>
      <c r="J777" s="22"/>
      <c r="K777" s="22"/>
      <c r="L777" s="22"/>
      <c r="M777" s="22"/>
      <c r="N777" s="22"/>
      <c r="O777" s="22"/>
      <c r="P777" s="22"/>
      <c r="Q777" s="22"/>
      <c r="R777" s="22"/>
      <c r="S777" s="22"/>
    </row>
    <row r="778" spans="1:25" s="1" customFormat="1" x14ac:dyDescent="0.25">
      <c r="A778" s="2" t="s">
        <v>0</v>
      </c>
      <c r="B778" s="2" t="s">
        <v>1</v>
      </c>
      <c r="C778" s="10" t="s">
        <v>295</v>
      </c>
      <c r="D778" s="10" t="s">
        <v>296</v>
      </c>
      <c r="E778" s="10" t="s">
        <v>297</v>
      </c>
      <c r="F778" s="30"/>
      <c r="G778" s="2" t="s">
        <v>0</v>
      </c>
      <c r="H778" s="2" t="s">
        <v>1</v>
      </c>
      <c r="I778" s="10" t="s">
        <v>295</v>
      </c>
      <c r="J778" s="10" t="s">
        <v>296</v>
      </c>
      <c r="K778" s="10" t="s">
        <v>297</v>
      </c>
      <c r="L778" s="30"/>
      <c r="M778" s="30"/>
      <c r="N778" s="30"/>
      <c r="O778" s="30"/>
      <c r="P778" s="30"/>
      <c r="Q778" s="30"/>
      <c r="R778" s="30"/>
      <c r="S778" s="30"/>
      <c r="T778" s="9"/>
      <c r="U778" s="9"/>
      <c r="V778" s="9"/>
      <c r="W778" s="9"/>
      <c r="X778" s="9"/>
      <c r="Y778" s="9"/>
    </row>
    <row r="779" spans="1:25" s="1" customFormat="1" x14ac:dyDescent="0.25">
      <c r="A779" s="3" t="s">
        <v>2</v>
      </c>
      <c r="B779" s="4">
        <v>137</v>
      </c>
      <c r="C779" s="33">
        <v>704.86500000000001</v>
      </c>
      <c r="D779" s="33">
        <v>892</v>
      </c>
      <c r="E779" s="33">
        <v>1111.5945000000002</v>
      </c>
      <c r="F779" s="32"/>
      <c r="G779" s="3" t="s">
        <v>2</v>
      </c>
      <c r="H779" s="4">
        <v>132</v>
      </c>
      <c r="I779" s="33">
        <v>2185.6975000000002</v>
      </c>
      <c r="J779" s="33">
        <v>2637.2365</v>
      </c>
      <c r="K779" s="33">
        <v>3318.8724999999999</v>
      </c>
      <c r="L779" s="32"/>
      <c r="M779" s="32"/>
      <c r="N779" s="32"/>
      <c r="O779" s="32"/>
      <c r="P779" s="32"/>
      <c r="Q779" s="32"/>
      <c r="R779" s="32"/>
      <c r="S779" s="32"/>
      <c r="T779" s="8"/>
      <c r="U779" s="8"/>
      <c r="V779" s="8"/>
      <c r="W779" s="8"/>
      <c r="X779" s="8"/>
      <c r="Y779" s="8"/>
    </row>
    <row r="780" spans="1:25" s="1" customFormat="1" x14ac:dyDescent="0.25">
      <c r="A780" s="6" t="s">
        <v>3</v>
      </c>
      <c r="B780" s="4">
        <v>19</v>
      </c>
      <c r="C780" s="33">
        <v>713.8</v>
      </c>
      <c r="D780" s="33">
        <v>887.64</v>
      </c>
      <c r="E780" s="33">
        <v>1080.1086</v>
      </c>
      <c r="F780" s="32"/>
      <c r="G780" s="6" t="s">
        <v>3</v>
      </c>
      <c r="H780" s="4">
        <v>17</v>
      </c>
      <c r="I780" s="33">
        <v>2371.6000000000004</v>
      </c>
      <c r="J780" s="33">
        <v>2651.9</v>
      </c>
      <c r="K780" s="33">
        <v>2970.7434000000003</v>
      </c>
      <c r="L780" s="32"/>
      <c r="M780" s="32"/>
      <c r="N780" s="32"/>
      <c r="O780" s="32"/>
      <c r="P780" s="32"/>
      <c r="Q780" s="32"/>
      <c r="R780" s="32"/>
      <c r="S780" s="32"/>
      <c r="T780" s="8"/>
      <c r="U780" s="8"/>
      <c r="V780" s="8"/>
      <c r="W780" s="8"/>
      <c r="X780" s="8"/>
      <c r="Y780" s="8"/>
    </row>
    <row r="781" spans="1:25" s="1" customFormat="1" x14ac:dyDescent="0.25">
      <c r="A781" s="6" t="s">
        <v>4</v>
      </c>
      <c r="B781" s="4">
        <v>53</v>
      </c>
      <c r="C781" s="33">
        <v>822.24749999999995</v>
      </c>
      <c r="D781" s="33">
        <v>1103.4100000000001</v>
      </c>
      <c r="E781" s="33">
        <v>1219.7372</v>
      </c>
      <c r="F781" s="32"/>
      <c r="G781" s="6" t="s">
        <v>4</v>
      </c>
      <c r="H781" s="4">
        <v>52</v>
      </c>
      <c r="I781" s="33">
        <v>2384.9120499999999</v>
      </c>
      <c r="J781" s="33">
        <v>3227.4470000000001</v>
      </c>
      <c r="K781" s="33">
        <v>3832.25</v>
      </c>
      <c r="L781" s="32"/>
      <c r="M781" s="32"/>
      <c r="N781" s="32"/>
      <c r="O781" s="32"/>
      <c r="P781" s="32"/>
      <c r="Q781" s="32"/>
      <c r="R781" s="32"/>
      <c r="S781" s="32"/>
      <c r="T781" s="8"/>
      <c r="U781" s="8"/>
      <c r="V781" s="8"/>
      <c r="W781" s="8"/>
      <c r="X781" s="8"/>
      <c r="Y781" s="8"/>
    </row>
    <row r="782" spans="1:25" s="1" customFormat="1" x14ac:dyDescent="0.25">
      <c r="A782" s="6" t="s">
        <v>5</v>
      </c>
      <c r="B782" s="4">
        <v>35</v>
      </c>
      <c r="C782" s="33">
        <v>584.16</v>
      </c>
      <c r="D782" s="33">
        <v>755.97299999999996</v>
      </c>
      <c r="E782" s="33">
        <v>945.44</v>
      </c>
      <c r="F782" s="32"/>
      <c r="G782" s="6" t="s">
        <v>5</v>
      </c>
      <c r="H782" s="4">
        <v>34</v>
      </c>
      <c r="I782" s="33">
        <v>1892.5451499999999</v>
      </c>
      <c r="J782" s="33">
        <v>2448.915</v>
      </c>
      <c r="K782" s="33">
        <v>2969.5750500000004</v>
      </c>
      <c r="L782" s="32"/>
      <c r="M782" s="32"/>
      <c r="N782" s="32"/>
      <c r="O782" s="32"/>
      <c r="P782" s="32"/>
      <c r="Q782" s="32"/>
      <c r="R782" s="32"/>
      <c r="S782" s="32"/>
      <c r="T782" s="8"/>
      <c r="U782" s="8"/>
      <c r="V782" s="8"/>
      <c r="W782" s="8"/>
      <c r="X782" s="8"/>
      <c r="Y782" s="8"/>
    </row>
    <row r="783" spans="1:25" s="1" customFormat="1" x14ac:dyDescent="0.25">
      <c r="A783" s="6" t="s">
        <v>6</v>
      </c>
      <c r="B783" s="4">
        <v>4</v>
      </c>
      <c r="C783" s="34" t="s">
        <v>1136</v>
      </c>
      <c r="D783" s="34" t="s">
        <v>1136</v>
      </c>
      <c r="E783" s="34" t="s">
        <v>1136</v>
      </c>
      <c r="F783" s="32"/>
      <c r="G783" s="6" t="s">
        <v>6</v>
      </c>
      <c r="H783" s="4">
        <v>4</v>
      </c>
      <c r="I783" s="34" t="s">
        <v>1136</v>
      </c>
      <c r="J783" s="34" t="s">
        <v>1136</v>
      </c>
      <c r="K783" s="34" t="s">
        <v>1136</v>
      </c>
      <c r="L783" s="32"/>
      <c r="M783" s="32"/>
      <c r="N783" s="32"/>
      <c r="O783" s="32"/>
      <c r="P783" s="32"/>
      <c r="Q783" s="32"/>
      <c r="R783" s="32"/>
      <c r="S783" s="32"/>
      <c r="T783" s="8"/>
      <c r="U783" s="8"/>
      <c r="V783" s="8"/>
      <c r="W783" s="8"/>
      <c r="X783" s="8"/>
      <c r="Y783" s="8"/>
    </row>
    <row r="784" spans="1:25" s="1" customFormat="1" x14ac:dyDescent="0.25">
      <c r="A784" s="6" t="s">
        <v>7</v>
      </c>
      <c r="B784" s="4">
        <v>26</v>
      </c>
      <c r="C784" s="33">
        <v>721.80650000000003</v>
      </c>
      <c r="D784" s="33">
        <v>892</v>
      </c>
      <c r="E784" s="33">
        <v>901.8886</v>
      </c>
      <c r="F784" s="32"/>
      <c r="G784" s="6" t="s">
        <v>7</v>
      </c>
      <c r="H784" s="4">
        <v>25</v>
      </c>
      <c r="I784" s="33">
        <v>2343.5</v>
      </c>
      <c r="J784" s="33">
        <v>2585</v>
      </c>
      <c r="K784" s="33">
        <v>2718.1725000000001</v>
      </c>
      <c r="L784" s="32"/>
      <c r="M784" s="32"/>
      <c r="N784" s="32"/>
      <c r="O784" s="32"/>
      <c r="P784" s="32"/>
      <c r="Q784" s="32"/>
      <c r="R784" s="32"/>
      <c r="S784" s="32"/>
      <c r="T784" s="8"/>
      <c r="U784" s="8"/>
      <c r="V784" s="8"/>
      <c r="W784" s="8"/>
      <c r="X784" s="8"/>
      <c r="Y784" s="8"/>
    </row>
    <row r="785" spans="1:25" s="1" customFormat="1" x14ac:dyDescent="0.25">
      <c r="A785" s="6" t="s">
        <v>8</v>
      </c>
      <c r="B785" s="4">
        <v>68</v>
      </c>
      <c r="C785" s="33">
        <v>602.68810000000008</v>
      </c>
      <c r="D785" s="33">
        <v>797.26400000000001</v>
      </c>
      <c r="E785" s="33">
        <v>1033.3566000000001</v>
      </c>
      <c r="F785" s="32"/>
      <c r="G785" s="6" t="s">
        <v>8</v>
      </c>
      <c r="H785" s="4">
        <v>64</v>
      </c>
      <c r="I785" s="33">
        <v>1988.8050000000001</v>
      </c>
      <c r="J785" s="33">
        <v>2440.605</v>
      </c>
      <c r="K785" s="33">
        <v>3115.3025000000002</v>
      </c>
      <c r="L785" s="32"/>
      <c r="M785" s="32"/>
      <c r="N785" s="32"/>
      <c r="O785" s="32"/>
      <c r="P785" s="32"/>
      <c r="Q785" s="32"/>
      <c r="R785" s="32"/>
      <c r="S785" s="32"/>
      <c r="T785" s="8"/>
      <c r="U785" s="8"/>
      <c r="V785" s="8"/>
      <c r="W785" s="8"/>
      <c r="X785" s="8"/>
      <c r="Y785" s="8"/>
    </row>
    <row r="786" spans="1:25" s="1" customFormat="1" x14ac:dyDescent="0.25">
      <c r="A786" s="6" t="s">
        <v>9</v>
      </c>
      <c r="B786" s="4">
        <v>53</v>
      </c>
      <c r="C786" s="33">
        <v>884.31</v>
      </c>
      <c r="D786" s="33">
        <v>1017.0624</v>
      </c>
      <c r="E786" s="33">
        <v>1184.4299999999998</v>
      </c>
      <c r="F786" s="32"/>
      <c r="G786" s="6" t="s">
        <v>9</v>
      </c>
      <c r="H786" s="4">
        <v>52</v>
      </c>
      <c r="I786" s="33">
        <v>2502.4175</v>
      </c>
      <c r="J786" s="33">
        <v>3043.4694</v>
      </c>
      <c r="K786" s="33">
        <v>3447.7325000000001</v>
      </c>
      <c r="L786" s="32"/>
      <c r="M786" s="32"/>
      <c r="N786" s="32"/>
      <c r="O786" s="32"/>
      <c r="P786" s="32"/>
      <c r="Q786" s="32"/>
      <c r="R786" s="32"/>
      <c r="S786" s="32"/>
      <c r="T786" s="8"/>
      <c r="U786" s="8"/>
      <c r="V786" s="8"/>
      <c r="W786" s="8"/>
      <c r="X786" s="8"/>
      <c r="Y786" s="8"/>
    </row>
    <row r="787" spans="1:25" s="1" customFormat="1" x14ac:dyDescent="0.25">
      <c r="A787" s="6" t="s">
        <v>10</v>
      </c>
      <c r="B787" s="4">
        <v>24</v>
      </c>
      <c r="C787" s="33">
        <v>768.79949999999997</v>
      </c>
      <c r="D787" s="33">
        <v>895.5</v>
      </c>
      <c r="E787" s="33">
        <v>1167.8700000000001</v>
      </c>
      <c r="F787" s="32"/>
      <c r="G787" s="6" t="s">
        <v>10</v>
      </c>
      <c r="H787" s="4">
        <v>24</v>
      </c>
      <c r="I787" s="33">
        <v>2511.29385</v>
      </c>
      <c r="J787" s="33">
        <v>2681.223</v>
      </c>
      <c r="K787" s="33">
        <v>3474.5075000000002</v>
      </c>
      <c r="L787" s="32"/>
      <c r="M787" s="32"/>
      <c r="N787" s="32"/>
      <c r="O787" s="32"/>
      <c r="P787" s="32"/>
      <c r="Q787" s="32"/>
      <c r="R787" s="32"/>
      <c r="S787" s="32"/>
      <c r="T787" s="8"/>
      <c r="U787" s="8"/>
      <c r="V787" s="8"/>
      <c r="W787" s="8"/>
      <c r="X787" s="8"/>
      <c r="Y787" s="8"/>
    </row>
    <row r="788" spans="1:25" s="1" customFormat="1" x14ac:dyDescent="0.25">
      <c r="A788" s="6" t="s">
        <v>11</v>
      </c>
      <c r="B788" s="4">
        <v>49</v>
      </c>
      <c r="C788" s="33">
        <v>717.78099999999995</v>
      </c>
      <c r="D788" s="33">
        <v>905.74</v>
      </c>
      <c r="E788" s="33">
        <v>1130.8892999999998</v>
      </c>
      <c r="F788" s="32"/>
      <c r="G788" s="6" t="s">
        <v>11</v>
      </c>
      <c r="H788" s="4">
        <v>47</v>
      </c>
      <c r="I788" s="33">
        <v>2177.5061999999998</v>
      </c>
      <c r="J788" s="33">
        <v>2855.39</v>
      </c>
      <c r="K788" s="33">
        <v>3453</v>
      </c>
      <c r="L788" s="32"/>
      <c r="M788" s="32"/>
      <c r="N788" s="32"/>
      <c r="O788" s="32"/>
      <c r="P788" s="32"/>
      <c r="Q788" s="32"/>
      <c r="R788" s="32"/>
      <c r="S788" s="32"/>
      <c r="T788" s="8"/>
      <c r="U788" s="8"/>
      <c r="V788" s="8"/>
      <c r="W788" s="8"/>
      <c r="X788" s="8"/>
      <c r="Y788" s="8"/>
    </row>
    <row r="789" spans="1:25" s="1" customFormat="1" x14ac:dyDescent="0.25">
      <c r="A789" s="6" t="s">
        <v>12</v>
      </c>
      <c r="B789" s="4">
        <v>19</v>
      </c>
      <c r="C789" s="33">
        <v>589.30499999999995</v>
      </c>
      <c r="D789" s="33">
        <v>881</v>
      </c>
      <c r="E789" s="33">
        <v>1010</v>
      </c>
      <c r="F789" s="32"/>
      <c r="G789" s="6" t="s">
        <v>12</v>
      </c>
      <c r="H789" s="4">
        <v>17</v>
      </c>
      <c r="I789" s="33">
        <v>2106.77</v>
      </c>
      <c r="J789" s="33">
        <v>2720</v>
      </c>
      <c r="K789" s="33">
        <v>3120.1019999999999</v>
      </c>
      <c r="L789" s="32"/>
      <c r="M789" s="32"/>
      <c r="N789" s="32"/>
      <c r="O789" s="32"/>
      <c r="P789" s="32"/>
      <c r="Q789" s="32"/>
      <c r="R789" s="32"/>
      <c r="S789" s="32"/>
      <c r="T789" s="8"/>
      <c r="U789" s="8"/>
      <c r="V789" s="8"/>
      <c r="W789" s="8"/>
      <c r="X789" s="8"/>
      <c r="Y789" s="8"/>
    </row>
    <row r="790" spans="1:25" s="1" customFormat="1" x14ac:dyDescent="0.25">
      <c r="A790" s="6" t="s">
        <v>13</v>
      </c>
      <c r="B790" s="4">
        <v>37</v>
      </c>
      <c r="C790" s="33">
        <v>683</v>
      </c>
      <c r="D790" s="33">
        <v>802</v>
      </c>
      <c r="E790" s="33">
        <v>1029.2012</v>
      </c>
      <c r="F790" s="32"/>
      <c r="G790" s="6" t="s">
        <v>13</v>
      </c>
      <c r="H790" s="4">
        <v>36</v>
      </c>
      <c r="I790" s="33">
        <v>2053.16</v>
      </c>
      <c r="J790" s="33">
        <v>2392.9899999999998</v>
      </c>
      <c r="K790" s="33">
        <v>2990.0851499999999</v>
      </c>
      <c r="L790" s="32"/>
      <c r="M790" s="32"/>
      <c r="N790" s="32"/>
      <c r="O790" s="32"/>
      <c r="P790" s="32"/>
      <c r="Q790" s="32"/>
      <c r="R790" s="32"/>
      <c r="S790" s="32"/>
      <c r="T790" s="8"/>
      <c r="U790" s="8"/>
      <c r="V790" s="8"/>
      <c r="W790" s="8"/>
      <c r="X790" s="8"/>
      <c r="Y790" s="8"/>
    </row>
    <row r="791" spans="1:25" s="1" customFormat="1" x14ac:dyDescent="0.25">
      <c r="B791" s="7"/>
      <c r="C791" s="32"/>
      <c r="D791" s="32"/>
      <c r="E791" s="32"/>
      <c r="F791" s="32"/>
      <c r="G791" s="32"/>
      <c r="H791" s="32"/>
      <c r="I791" s="32"/>
      <c r="J791" s="32"/>
      <c r="K791" s="32"/>
      <c r="L791" s="32"/>
      <c r="M791" s="32"/>
      <c r="N791" s="32"/>
      <c r="O791" s="32"/>
      <c r="P791" s="32"/>
      <c r="Q791" s="32"/>
      <c r="R791" s="32"/>
      <c r="S791" s="32"/>
      <c r="T791" s="8"/>
      <c r="U791" s="8"/>
      <c r="V791" s="8"/>
      <c r="W791" s="8"/>
      <c r="X791" s="8"/>
      <c r="Y791" s="8"/>
    </row>
    <row r="792" spans="1:25" s="1" customFormat="1" x14ac:dyDescent="0.25">
      <c r="C792" s="22"/>
      <c r="D792" s="22"/>
      <c r="E792" s="22"/>
      <c r="F792" s="22"/>
      <c r="G792" s="22"/>
      <c r="H792" s="22"/>
      <c r="I792" s="22"/>
      <c r="J792" s="22"/>
      <c r="K792" s="22"/>
      <c r="L792" s="22"/>
      <c r="M792" s="22"/>
      <c r="N792" s="22"/>
      <c r="O792" s="22"/>
      <c r="P792" s="22"/>
      <c r="Q792" s="22"/>
      <c r="R792" s="22"/>
      <c r="S792" s="22"/>
    </row>
    <row r="793" spans="1:25" s="1" customFormat="1" x14ac:dyDescent="0.25">
      <c r="A793" s="1" t="s">
        <v>320</v>
      </c>
      <c r="C793" s="22"/>
      <c r="D793" s="22"/>
      <c r="E793" s="22"/>
      <c r="F793" s="22"/>
      <c r="G793" s="22"/>
      <c r="H793" s="22"/>
      <c r="I793" s="22"/>
      <c r="J793" s="22"/>
      <c r="K793" s="22"/>
      <c r="L793" s="22"/>
      <c r="M793" s="22"/>
      <c r="N793" s="22"/>
      <c r="O793" s="22"/>
      <c r="P793" s="22"/>
      <c r="Q793" s="22"/>
      <c r="R793" s="22"/>
      <c r="S793" s="22"/>
    </row>
    <row r="794" spans="1:25" s="1" customFormat="1" x14ac:dyDescent="0.25">
      <c r="C794" s="22"/>
      <c r="D794" s="22"/>
      <c r="E794" s="22"/>
      <c r="F794" s="22"/>
      <c r="G794" s="22"/>
      <c r="H794" s="22"/>
      <c r="I794" s="22"/>
      <c r="J794" s="22"/>
      <c r="K794" s="22"/>
      <c r="L794" s="22"/>
      <c r="M794" s="22"/>
      <c r="N794" s="22"/>
      <c r="O794" s="22"/>
      <c r="P794" s="22"/>
      <c r="Q794" s="22"/>
      <c r="R794" s="22"/>
      <c r="S794" s="22"/>
    </row>
    <row r="795" spans="1:25" s="1" customFormat="1" x14ac:dyDescent="0.25">
      <c r="A795" s="2" t="s">
        <v>0</v>
      </c>
      <c r="B795" s="2" t="s">
        <v>1</v>
      </c>
      <c r="C795" s="10" t="s">
        <v>192</v>
      </c>
      <c r="D795" s="10" t="s">
        <v>193</v>
      </c>
      <c r="E795" s="30"/>
      <c r="F795" s="30"/>
      <c r="G795" s="30"/>
      <c r="H795" s="30"/>
      <c r="I795" s="30"/>
      <c r="J795" s="30"/>
      <c r="K795" s="30"/>
      <c r="L795" s="30"/>
      <c r="M795" s="30"/>
      <c r="N795" s="30"/>
      <c r="O795" s="30"/>
      <c r="P795" s="30"/>
      <c r="Q795" s="30"/>
      <c r="R795" s="30"/>
      <c r="S795" s="30"/>
      <c r="T795" s="9"/>
      <c r="U795" s="9"/>
      <c r="V795" s="9"/>
      <c r="W795" s="9"/>
      <c r="X795" s="9"/>
      <c r="Y795" s="9"/>
    </row>
    <row r="796" spans="1:25" s="1" customFormat="1" x14ac:dyDescent="0.25">
      <c r="A796" s="3" t="s">
        <v>2</v>
      </c>
      <c r="B796" s="4">
        <v>106</v>
      </c>
      <c r="C796" s="31">
        <v>0.80188679245283023</v>
      </c>
      <c r="D796" s="31">
        <v>0.19811320754716982</v>
      </c>
      <c r="E796" s="32"/>
      <c r="F796" s="32"/>
      <c r="G796" s="32"/>
      <c r="H796" s="32"/>
      <c r="I796" s="32"/>
      <c r="J796" s="32"/>
      <c r="K796" s="32"/>
      <c r="L796" s="32"/>
      <c r="M796" s="32"/>
      <c r="N796" s="32"/>
      <c r="O796" s="32"/>
      <c r="P796" s="32"/>
      <c r="Q796" s="32"/>
      <c r="R796" s="32"/>
      <c r="S796" s="32"/>
      <c r="T796" s="8"/>
      <c r="U796" s="8"/>
      <c r="V796" s="8"/>
      <c r="W796" s="8"/>
      <c r="X796" s="8"/>
      <c r="Y796" s="8"/>
    </row>
    <row r="797" spans="1:25" s="1" customFormat="1" x14ac:dyDescent="0.25">
      <c r="A797" s="6" t="s">
        <v>3</v>
      </c>
      <c r="B797" s="4">
        <v>40</v>
      </c>
      <c r="C797" s="31">
        <v>0.77500000000000002</v>
      </c>
      <c r="D797" s="31">
        <v>0.22500000000000001</v>
      </c>
      <c r="E797" s="32"/>
      <c r="F797" s="32"/>
      <c r="G797" s="32"/>
      <c r="H797" s="32"/>
      <c r="I797" s="32"/>
      <c r="J797" s="32"/>
      <c r="K797" s="32"/>
      <c r="L797" s="32"/>
      <c r="M797" s="32"/>
      <c r="N797" s="32"/>
      <c r="O797" s="32"/>
      <c r="P797" s="32"/>
      <c r="Q797" s="32"/>
      <c r="R797" s="32"/>
      <c r="S797" s="32"/>
      <c r="T797" s="8"/>
      <c r="U797" s="8"/>
      <c r="V797" s="8"/>
      <c r="W797" s="8"/>
      <c r="X797" s="8"/>
      <c r="Y797" s="8"/>
    </row>
    <row r="798" spans="1:25" s="1" customFormat="1" x14ac:dyDescent="0.25">
      <c r="A798" s="6" t="s">
        <v>4</v>
      </c>
      <c r="B798" s="4">
        <v>18</v>
      </c>
      <c r="C798" s="31">
        <v>0.88888888888888884</v>
      </c>
      <c r="D798" s="31">
        <v>0.1111111111111111</v>
      </c>
      <c r="E798" s="32"/>
      <c r="F798" s="32"/>
      <c r="G798" s="32"/>
      <c r="H798" s="32"/>
      <c r="I798" s="32"/>
      <c r="J798" s="32"/>
      <c r="K798" s="32"/>
      <c r="L798" s="32"/>
      <c r="M798" s="32"/>
      <c r="N798" s="32"/>
      <c r="O798" s="32"/>
      <c r="P798" s="32"/>
      <c r="Q798" s="32"/>
      <c r="R798" s="32"/>
      <c r="S798" s="32"/>
      <c r="T798" s="8"/>
      <c r="U798" s="8"/>
      <c r="V798" s="8"/>
      <c r="W798" s="8"/>
      <c r="X798" s="8"/>
      <c r="Y798" s="8"/>
    </row>
    <row r="799" spans="1:25" s="1" customFormat="1" x14ac:dyDescent="0.25">
      <c r="A799" s="6" t="s">
        <v>5</v>
      </c>
      <c r="B799" s="4">
        <v>12</v>
      </c>
      <c r="C799" s="31">
        <v>0.75</v>
      </c>
      <c r="D799" s="31">
        <v>0.25</v>
      </c>
      <c r="E799" s="32"/>
      <c r="F799" s="32"/>
      <c r="G799" s="32"/>
      <c r="H799" s="32"/>
      <c r="I799" s="32"/>
      <c r="J799" s="32"/>
      <c r="K799" s="32"/>
      <c r="L799" s="32"/>
      <c r="M799" s="32"/>
      <c r="N799" s="32"/>
      <c r="O799" s="32"/>
      <c r="P799" s="32"/>
      <c r="Q799" s="32"/>
      <c r="R799" s="32"/>
      <c r="S799" s="32"/>
      <c r="T799" s="8"/>
      <c r="U799" s="8"/>
      <c r="V799" s="8"/>
      <c r="W799" s="8"/>
      <c r="X799" s="8"/>
      <c r="Y799" s="8"/>
    </row>
    <row r="800" spans="1:25" s="1" customFormat="1" x14ac:dyDescent="0.25">
      <c r="A800" s="6" t="s">
        <v>6</v>
      </c>
      <c r="B800" s="4">
        <v>16</v>
      </c>
      <c r="C800" s="31">
        <v>0.9375</v>
      </c>
      <c r="D800" s="31">
        <v>6.25E-2</v>
      </c>
      <c r="E800" s="32"/>
      <c r="F800" s="32"/>
      <c r="G800" s="32"/>
      <c r="H800" s="32"/>
      <c r="I800" s="32"/>
      <c r="J800" s="32"/>
      <c r="K800" s="32"/>
      <c r="L800" s="32"/>
      <c r="M800" s="32"/>
      <c r="N800" s="32"/>
      <c r="O800" s="32"/>
      <c r="P800" s="32"/>
      <c r="Q800" s="32"/>
      <c r="R800" s="32"/>
      <c r="S800" s="32"/>
      <c r="T800" s="8"/>
      <c r="U800" s="8"/>
      <c r="V800" s="8"/>
      <c r="W800" s="8"/>
      <c r="X800" s="8"/>
      <c r="Y800" s="8"/>
    </row>
    <row r="801" spans="1:25" s="1" customFormat="1" x14ac:dyDescent="0.25">
      <c r="A801" s="6" t="s">
        <v>7</v>
      </c>
      <c r="B801" s="4">
        <v>20</v>
      </c>
      <c r="C801" s="31">
        <v>0.7</v>
      </c>
      <c r="D801" s="31">
        <v>0.3</v>
      </c>
      <c r="E801" s="32"/>
      <c r="F801" s="32"/>
      <c r="G801" s="32"/>
      <c r="H801" s="32"/>
      <c r="I801" s="32"/>
      <c r="J801" s="32"/>
      <c r="K801" s="32"/>
      <c r="L801" s="32"/>
      <c r="M801" s="32"/>
      <c r="N801" s="32"/>
      <c r="O801" s="32"/>
      <c r="P801" s="32"/>
      <c r="Q801" s="32"/>
      <c r="R801" s="32"/>
      <c r="S801" s="32"/>
      <c r="T801" s="8"/>
      <c r="U801" s="8"/>
      <c r="V801" s="8"/>
      <c r="W801" s="8"/>
      <c r="X801" s="8"/>
      <c r="Y801" s="8"/>
    </row>
    <row r="802" spans="1:25" s="1" customFormat="1" x14ac:dyDescent="0.25">
      <c r="A802" s="6" t="s">
        <v>8</v>
      </c>
      <c r="B802" s="4">
        <v>57</v>
      </c>
      <c r="C802" s="31">
        <v>0.77192982456140347</v>
      </c>
      <c r="D802" s="31">
        <v>0.22807017543859648</v>
      </c>
      <c r="E802" s="32"/>
      <c r="F802" s="32"/>
      <c r="G802" s="32"/>
      <c r="H802" s="32"/>
      <c r="I802" s="32"/>
      <c r="J802" s="32"/>
      <c r="K802" s="32"/>
      <c r="L802" s="32"/>
      <c r="M802" s="32"/>
      <c r="N802" s="32"/>
      <c r="O802" s="32"/>
      <c r="P802" s="32"/>
      <c r="Q802" s="32"/>
      <c r="R802" s="32"/>
      <c r="S802" s="32"/>
      <c r="T802" s="8"/>
      <c r="U802" s="8"/>
      <c r="V802" s="8"/>
      <c r="W802" s="8"/>
      <c r="X802" s="8"/>
      <c r="Y802" s="8"/>
    </row>
    <row r="803" spans="1:25" s="1" customFormat="1" x14ac:dyDescent="0.25">
      <c r="A803" s="6" t="s">
        <v>9</v>
      </c>
      <c r="B803" s="4">
        <v>40</v>
      </c>
      <c r="C803" s="31">
        <v>0.8</v>
      </c>
      <c r="D803" s="31">
        <v>0.2</v>
      </c>
      <c r="E803" s="32"/>
      <c r="F803" s="32"/>
      <c r="G803" s="32"/>
      <c r="H803" s="32"/>
      <c r="I803" s="32"/>
      <c r="J803" s="32"/>
      <c r="K803" s="32"/>
      <c r="L803" s="32"/>
      <c r="M803" s="32"/>
      <c r="N803" s="32"/>
      <c r="O803" s="32"/>
      <c r="P803" s="32"/>
      <c r="Q803" s="32"/>
      <c r="R803" s="32"/>
      <c r="S803" s="32"/>
      <c r="T803" s="8"/>
      <c r="U803" s="8"/>
      <c r="V803" s="8"/>
      <c r="W803" s="8"/>
      <c r="X803" s="8"/>
      <c r="Y803" s="8"/>
    </row>
    <row r="804" spans="1:25" s="1" customFormat="1" x14ac:dyDescent="0.25">
      <c r="A804" s="6" t="s">
        <v>10</v>
      </c>
      <c r="B804" s="4">
        <v>27</v>
      </c>
      <c r="C804" s="31">
        <v>0.77777777777777779</v>
      </c>
      <c r="D804" s="31">
        <v>0.22222222222222221</v>
      </c>
      <c r="E804" s="32"/>
      <c r="F804" s="32"/>
      <c r="G804" s="32"/>
      <c r="H804" s="32"/>
      <c r="I804" s="32"/>
      <c r="J804" s="32"/>
      <c r="K804" s="32"/>
      <c r="L804" s="32"/>
      <c r="M804" s="32"/>
      <c r="N804" s="32"/>
      <c r="O804" s="32"/>
      <c r="P804" s="32"/>
      <c r="Q804" s="32"/>
      <c r="R804" s="32"/>
      <c r="S804" s="32"/>
      <c r="T804" s="8"/>
      <c r="U804" s="8"/>
      <c r="V804" s="8"/>
      <c r="W804" s="8"/>
      <c r="X804" s="8"/>
      <c r="Y804" s="8"/>
    </row>
    <row r="805" spans="1:25" s="1" customFormat="1" x14ac:dyDescent="0.25">
      <c r="A805" s="6" t="s">
        <v>11</v>
      </c>
      <c r="B805" s="4">
        <v>40</v>
      </c>
      <c r="C805" s="31">
        <v>0.72499999999999998</v>
      </c>
      <c r="D805" s="31">
        <v>0.27500000000000002</v>
      </c>
      <c r="E805" s="32"/>
      <c r="F805" s="32"/>
      <c r="G805" s="32"/>
      <c r="H805" s="32"/>
      <c r="I805" s="32"/>
      <c r="J805" s="32"/>
      <c r="K805" s="32"/>
      <c r="L805" s="32"/>
      <c r="M805" s="32"/>
      <c r="N805" s="32"/>
      <c r="O805" s="32"/>
      <c r="P805" s="32"/>
      <c r="Q805" s="32"/>
      <c r="R805" s="32"/>
      <c r="S805" s="32"/>
      <c r="T805" s="8"/>
      <c r="U805" s="8"/>
      <c r="V805" s="8"/>
      <c r="W805" s="8"/>
      <c r="X805" s="8"/>
      <c r="Y805" s="8"/>
    </row>
    <row r="806" spans="1:25" s="1" customFormat="1" x14ac:dyDescent="0.25">
      <c r="A806" s="6" t="s">
        <v>12</v>
      </c>
      <c r="B806" s="4">
        <v>16</v>
      </c>
      <c r="C806" s="31">
        <v>0.9375</v>
      </c>
      <c r="D806" s="31">
        <v>6.25E-2</v>
      </c>
      <c r="E806" s="32"/>
      <c r="F806" s="32"/>
      <c r="G806" s="32"/>
      <c r="H806" s="32"/>
      <c r="I806" s="32"/>
      <c r="J806" s="32"/>
      <c r="K806" s="32"/>
      <c r="L806" s="32"/>
      <c r="M806" s="32"/>
      <c r="N806" s="32"/>
      <c r="O806" s="32"/>
      <c r="P806" s="32"/>
      <c r="Q806" s="32"/>
      <c r="R806" s="32"/>
      <c r="S806" s="32"/>
      <c r="T806" s="8"/>
      <c r="U806" s="8"/>
      <c r="V806" s="8"/>
      <c r="W806" s="8"/>
      <c r="X806" s="8"/>
      <c r="Y806" s="8"/>
    </row>
    <row r="807" spans="1:25" s="1" customFormat="1" x14ac:dyDescent="0.25">
      <c r="A807" s="6" t="s">
        <v>13</v>
      </c>
      <c r="B807" s="4">
        <v>16</v>
      </c>
      <c r="C807" s="31">
        <v>0.875</v>
      </c>
      <c r="D807" s="31">
        <v>0.125</v>
      </c>
      <c r="E807" s="32"/>
      <c r="F807" s="32"/>
      <c r="G807" s="32"/>
      <c r="H807" s="32"/>
      <c r="I807" s="32"/>
      <c r="J807" s="32"/>
      <c r="K807" s="32"/>
      <c r="L807" s="32"/>
      <c r="M807" s="32"/>
      <c r="N807" s="32"/>
      <c r="O807" s="32"/>
      <c r="P807" s="32"/>
      <c r="Q807" s="32"/>
      <c r="R807" s="32"/>
      <c r="S807" s="32"/>
      <c r="T807" s="8"/>
      <c r="U807" s="8"/>
      <c r="V807" s="8"/>
      <c r="W807" s="8"/>
      <c r="X807" s="8"/>
      <c r="Y807" s="8"/>
    </row>
    <row r="808" spans="1:25" s="1" customFormat="1" x14ac:dyDescent="0.25">
      <c r="B808" s="7"/>
      <c r="C808" s="32"/>
      <c r="D808" s="32"/>
      <c r="E808" s="32"/>
      <c r="F808" s="32"/>
      <c r="G808" s="32"/>
      <c r="H808" s="32"/>
      <c r="I808" s="32"/>
      <c r="J808" s="32"/>
      <c r="K808" s="32"/>
      <c r="L808" s="32"/>
      <c r="M808" s="32"/>
      <c r="N808" s="32"/>
      <c r="O808" s="32"/>
      <c r="P808" s="32"/>
      <c r="Q808" s="32"/>
      <c r="R808" s="32"/>
      <c r="S808" s="32"/>
      <c r="T808" s="8"/>
      <c r="U808" s="8"/>
      <c r="V808" s="8"/>
      <c r="W808" s="8"/>
      <c r="X808" s="8"/>
      <c r="Y808" s="8"/>
    </row>
    <row r="809" spans="1:25" s="1" customFormat="1" x14ac:dyDescent="0.25">
      <c r="C809" s="22"/>
      <c r="D809" s="22"/>
      <c r="E809" s="22"/>
      <c r="F809" s="22"/>
      <c r="G809" s="22"/>
      <c r="H809" s="22"/>
      <c r="I809" s="22"/>
      <c r="J809" s="22"/>
      <c r="K809" s="22"/>
      <c r="L809" s="22"/>
      <c r="M809" s="22"/>
      <c r="N809" s="22"/>
      <c r="O809" s="22"/>
      <c r="P809" s="22"/>
      <c r="Q809" s="22"/>
      <c r="R809" s="22"/>
      <c r="S809" s="22"/>
    </row>
    <row r="810" spans="1:25" s="1" customFormat="1" x14ac:dyDescent="0.25">
      <c r="A810" s="1" t="s">
        <v>321</v>
      </c>
      <c r="C810" s="22"/>
      <c r="D810" s="22"/>
      <c r="E810" s="22"/>
      <c r="F810" s="22"/>
      <c r="G810" s="22"/>
      <c r="H810" s="22"/>
      <c r="I810" s="22"/>
      <c r="J810" s="22"/>
      <c r="K810" s="22"/>
      <c r="L810" s="22"/>
      <c r="M810" s="22"/>
      <c r="N810" s="22"/>
      <c r="O810" s="22"/>
      <c r="P810" s="22"/>
      <c r="Q810" s="22"/>
      <c r="R810" s="22"/>
      <c r="S810" s="22"/>
    </row>
    <row r="811" spans="1:25" s="1" customFormat="1" x14ac:dyDescent="0.25">
      <c r="C811" s="22"/>
      <c r="D811" s="22"/>
      <c r="E811" s="22"/>
      <c r="F811" s="22"/>
      <c r="G811" s="22"/>
      <c r="H811" s="22"/>
      <c r="I811" s="22"/>
      <c r="J811" s="22"/>
      <c r="K811" s="22"/>
      <c r="L811" s="22"/>
      <c r="M811" s="22"/>
      <c r="N811" s="22"/>
      <c r="O811" s="22"/>
      <c r="P811" s="22"/>
      <c r="Q811" s="22"/>
      <c r="R811" s="22"/>
      <c r="S811" s="22"/>
    </row>
    <row r="812" spans="1:25" s="1" customFormat="1" x14ac:dyDescent="0.25">
      <c r="A812" s="2" t="s">
        <v>0</v>
      </c>
      <c r="B812" s="2" t="s">
        <v>1</v>
      </c>
      <c r="C812" s="10" t="s">
        <v>295</v>
      </c>
      <c r="D812" s="10" t="s">
        <v>296</v>
      </c>
      <c r="E812" s="10" t="s">
        <v>297</v>
      </c>
      <c r="F812" s="30"/>
      <c r="G812" s="30"/>
      <c r="H812" s="30"/>
      <c r="I812" s="30"/>
      <c r="J812" s="30"/>
      <c r="K812" s="30"/>
      <c r="L812" s="30"/>
      <c r="M812" s="30"/>
      <c r="N812" s="30"/>
      <c r="O812" s="30"/>
      <c r="P812" s="30"/>
      <c r="Q812" s="30"/>
      <c r="R812" s="30"/>
      <c r="S812" s="30"/>
      <c r="T812" s="9"/>
      <c r="U812" s="9"/>
      <c r="V812" s="9"/>
      <c r="W812" s="9"/>
      <c r="X812" s="9"/>
      <c r="Y812" s="9"/>
    </row>
    <row r="813" spans="1:25" s="1" customFormat="1" x14ac:dyDescent="0.25">
      <c r="A813" s="3" t="s">
        <v>2</v>
      </c>
      <c r="B813" s="4">
        <v>43</v>
      </c>
      <c r="C813" s="31">
        <v>0.109</v>
      </c>
      <c r="D813" s="31">
        <v>0.2</v>
      </c>
      <c r="E813" s="31">
        <v>0.25</v>
      </c>
      <c r="F813" s="32"/>
      <c r="G813" s="32"/>
      <c r="H813" s="32"/>
      <c r="I813" s="32"/>
      <c r="J813" s="32"/>
      <c r="K813" s="32"/>
      <c r="L813" s="32"/>
      <c r="M813" s="32"/>
      <c r="N813" s="32"/>
      <c r="O813" s="32"/>
      <c r="P813" s="32"/>
      <c r="Q813" s="32"/>
      <c r="R813" s="32"/>
      <c r="S813" s="32"/>
      <c r="T813" s="8"/>
      <c r="U813" s="8"/>
      <c r="V813" s="8"/>
      <c r="W813" s="8"/>
      <c r="X813" s="8"/>
      <c r="Y813" s="8"/>
    </row>
    <row r="814" spans="1:25" s="1" customFormat="1" x14ac:dyDescent="0.25">
      <c r="A814" s="6" t="s">
        <v>3</v>
      </c>
      <c r="B814" s="4">
        <v>15</v>
      </c>
      <c r="C814" s="31">
        <v>0.12</v>
      </c>
      <c r="D814" s="31">
        <v>0.2</v>
      </c>
      <c r="E814" s="31">
        <v>0.24100000000000002</v>
      </c>
      <c r="F814" s="32"/>
      <c r="G814" s="32"/>
      <c r="H814" s="32"/>
      <c r="I814" s="32"/>
      <c r="J814" s="32"/>
      <c r="K814" s="32"/>
      <c r="L814" s="32"/>
      <c r="M814" s="32"/>
      <c r="N814" s="32"/>
      <c r="O814" s="32"/>
      <c r="P814" s="32"/>
      <c r="Q814" s="32"/>
      <c r="R814" s="32"/>
      <c r="S814" s="32"/>
      <c r="T814" s="8"/>
      <c r="U814" s="8"/>
      <c r="V814" s="8"/>
      <c r="W814" s="8"/>
      <c r="X814" s="8"/>
      <c r="Y814" s="8"/>
    </row>
    <row r="815" spans="1:25" s="1" customFormat="1" x14ac:dyDescent="0.25">
      <c r="A815" s="6" t="s">
        <v>4</v>
      </c>
      <c r="B815" s="4">
        <v>9</v>
      </c>
      <c r="C815" s="31">
        <v>9.5000000000000001E-2</v>
      </c>
      <c r="D815" s="31">
        <v>0.12</v>
      </c>
      <c r="E815" s="31">
        <v>0.26500000000000001</v>
      </c>
      <c r="F815" s="32"/>
      <c r="G815" s="32"/>
      <c r="H815" s="32"/>
      <c r="I815" s="32"/>
      <c r="J815" s="32"/>
      <c r="K815" s="32"/>
      <c r="L815" s="32"/>
      <c r="M815" s="32"/>
      <c r="N815" s="32"/>
      <c r="O815" s="32"/>
      <c r="P815" s="32"/>
      <c r="Q815" s="32"/>
      <c r="R815" s="32"/>
      <c r="S815" s="32"/>
      <c r="T815" s="8"/>
      <c r="U815" s="8"/>
      <c r="V815" s="8"/>
      <c r="W815" s="8"/>
      <c r="X815" s="8"/>
      <c r="Y815" s="8"/>
    </row>
    <row r="816" spans="1:25" s="1" customFormat="1" x14ac:dyDescent="0.25">
      <c r="A816" s="6" t="s">
        <v>5</v>
      </c>
      <c r="B816" s="4">
        <v>3</v>
      </c>
      <c r="C816" s="34" t="s">
        <v>1136</v>
      </c>
      <c r="D816" s="34" t="s">
        <v>1136</v>
      </c>
      <c r="E816" s="34" t="s">
        <v>1136</v>
      </c>
      <c r="F816" s="32"/>
      <c r="G816" s="32"/>
      <c r="H816" s="32"/>
      <c r="I816" s="32"/>
      <c r="J816" s="32"/>
      <c r="K816" s="32"/>
      <c r="L816" s="32"/>
      <c r="M816" s="32"/>
      <c r="N816" s="32"/>
      <c r="O816" s="32"/>
      <c r="P816" s="32"/>
      <c r="Q816" s="32"/>
      <c r="R816" s="32"/>
      <c r="S816" s="32"/>
      <c r="T816" s="8"/>
      <c r="U816" s="8"/>
      <c r="V816" s="8"/>
      <c r="W816" s="8"/>
      <c r="X816" s="8"/>
      <c r="Y816" s="8"/>
    </row>
    <row r="817" spans="1:25" s="1" customFormat="1" x14ac:dyDescent="0.25">
      <c r="A817" s="6" t="s">
        <v>6</v>
      </c>
      <c r="B817" s="4">
        <v>9</v>
      </c>
      <c r="C817" s="31">
        <v>0.17800000000000002</v>
      </c>
      <c r="D817" s="31">
        <v>0.2</v>
      </c>
      <c r="E817" s="31">
        <v>0.27500000000000002</v>
      </c>
      <c r="F817" s="32"/>
      <c r="G817" s="32"/>
      <c r="H817" s="32"/>
      <c r="I817" s="32"/>
      <c r="J817" s="32"/>
      <c r="K817" s="32"/>
      <c r="L817" s="32"/>
      <c r="M817" s="32"/>
      <c r="N817" s="32"/>
      <c r="O817" s="32"/>
      <c r="P817" s="32"/>
      <c r="Q817" s="32"/>
      <c r="R817" s="32"/>
      <c r="S817" s="32"/>
      <c r="T817" s="8"/>
      <c r="U817" s="8"/>
      <c r="V817" s="8"/>
      <c r="W817" s="8"/>
      <c r="X817" s="8"/>
      <c r="Y817" s="8"/>
    </row>
    <row r="818" spans="1:25" s="1" customFormat="1" x14ac:dyDescent="0.25">
      <c r="A818" s="6" t="s">
        <v>7</v>
      </c>
      <c r="B818" s="4">
        <v>7</v>
      </c>
      <c r="C818" s="31">
        <v>5.2000000000000005E-2</v>
      </c>
      <c r="D818" s="31">
        <v>0.154</v>
      </c>
      <c r="E818" s="31">
        <v>0.23</v>
      </c>
      <c r="F818" s="32"/>
      <c r="G818" s="32"/>
      <c r="H818" s="32"/>
      <c r="I818" s="32"/>
      <c r="J818" s="32"/>
      <c r="K818" s="32"/>
      <c r="L818" s="32"/>
      <c r="M818" s="32"/>
      <c r="N818" s="32"/>
      <c r="O818" s="32"/>
      <c r="P818" s="32"/>
      <c r="Q818" s="32"/>
      <c r="R818" s="32"/>
      <c r="S818" s="32"/>
      <c r="T818" s="8"/>
      <c r="U818" s="8"/>
      <c r="V818" s="8"/>
      <c r="W818" s="8"/>
      <c r="X818" s="8"/>
      <c r="Y818" s="8"/>
    </row>
    <row r="819" spans="1:25" s="1" customFormat="1" x14ac:dyDescent="0.25">
      <c r="A819" s="6" t="s">
        <v>8</v>
      </c>
      <c r="B819" s="4">
        <v>22</v>
      </c>
      <c r="C819" s="31">
        <v>0.12</v>
      </c>
      <c r="D819" s="31">
        <v>0.2</v>
      </c>
      <c r="E819" s="31">
        <v>0.27250000000000002</v>
      </c>
      <c r="F819" s="32"/>
      <c r="G819" s="32"/>
      <c r="H819" s="32"/>
      <c r="I819" s="32"/>
      <c r="J819" s="32"/>
      <c r="K819" s="32"/>
      <c r="L819" s="32"/>
      <c r="M819" s="32"/>
      <c r="N819" s="32"/>
      <c r="O819" s="32"/>
      <c r="P819" s="32"/>
      <c r="Q819" s="32"/>
      <c r="R819" s="32"/>
      <c r="S819" s="32"/>
      <c r="T819" s="8"/>
      <c r="U819" s="8"/>
      <c r="V819" s="8"/>
      <c r="W819" s="8"/>
      <c r="X819" s="8"/>
      <c r="Y819" s="8"/>
    </row>
    <row r="820" spans="1:25" s="1" customFormat="1" x14ac:dyDescent="0.25">
      <c r="A820" s="6" t="s">
        <v>9</v>
      </c>
      <c r="B820" s="4">
        <v>13</v>
      </c>
      <c r="C820" s="31">
        <v>7.4999999999999997E-2</v>
      </c>
      <c r="D820" s="31">
        <v>0.16600000000000001</v>
      </c>
      <c r="E820" s="31">
        <v>0.22500000000000001</v>
      </c>
      <c r="F820" s="32"/>
      <c r="G820" s="32"/>
      <c r="H820" s="32"/>
      <c r="I820" s="32"/>
      <c r="J820" s="32"/>
      <c r="K820" s="32"/>
      <c r="L820" s="32"/>
      <c r="M820" s="32"/>
      <c r="N820" s="32"/>
      <c r="O820" s="32"/>
      <c r="P820" s="32"/>
      <c r="Q820" s="32"/>
      <c r="R820" s="32"/>
      <c r="S820" s="32"/>
      <c r="T820" s="8"/>
      <c r="U820" s="8"/>
      <c r="V820" s="8"/>
      <c r="W820" s="8"/>
      <c r="X820" s="8"/>
      <c r="Y820" s="8"/>
    </row>
    <row r="821" spans="1:25" s="1" customFormat="1" x14ac:dyDescent="0.25">
      <c r="A821" s="6" t="s">
        <v>10</v>
      </c>
      <c r="B821" s="4">
        <v>12</v>
      </c>
      <c r="C821" s="31">
        <v>0.1</v>
      </c>
      <c r="D821" s="31">
        <v>0.16</v>
      </c>
      <c r="E821" s="31">
        <v>0.28749999999999998</v>
      </c>
      <c r="F821" s="32"/>
      <c r="G821" s="32"/>
      <c r="H821" s="32"/>
      <c r="I821" s="32"/>
      <c r="J821" s="32"/>
      <c r="K821" s="32"/>
      <c r="L821" s="32"/>
      <c r="M821" s="32"/>
      <c r="N821" s="32"/>
      <c r="O821" s="32"/>
      <c r="P821" s="32"/>
      <c r="Q821" s="32"/>
      <c r="R821" s="32"/>
      <c r="S821" s="32"/>
      <c r="T821" s="8"/>
      <c r="U821" s="8"/>
      <c r="V821" s="8"/>
      <c r="W821" s="8"/>
      <c r="X821" s="8"/>
      <c r="Y821" s="8"/>
    </row>
    <row r="822" spans="1:25" s="1" customFormat="1" x14ac:dyDescent="0.25">
      <c r="A822" s="6" t="s">
        <v>11</v>
      </c>
      <c r="B822" s="4">
        <v>15</v>
      </c>
      <c r="C822" s="31">
        <v>0.154</v>
      </c>
      <c r="D822" s="31">
        <v>0.2</v>
      </c>
      <c r="E822" s="31">
        <v>0.23</v>
      </c>
      <c r="F822" s="32"/>
      <c r="G822" s="32"/>
      <c r="H822" s="32"/>
      <c r="I822" s="32"/>
      <c r="J822" s="32"/>
      <c r="K822" s="32"/>
      <c r="L822" s="32"/>
      <c r="M822" s="32"/>
      <c r="N822" s="32"/>
      <c r="O822" s="32"/>
      <c r="P822" s="32"/>
      <c r="Q822" s="32"/>
      <c r="R822" s="32"/>
      <c r="S822" s="32"/>
      <c r="T822" s="8"/>
      <c r="U822" s="8"/>
      <c r="V822" s="8"/>
      <c r="W822" s="8"/>
      <c r="X822" s="8"/>
      <c r="Y822" s="8"/>
    </row>
    <row r="823" spans="1:25" s="1" customFormat="1" x14ac:dyDescent="0.25">
      <c r="A823" s="6" t="s">
        <v>12</v>
      </c>
      <c r="B823" s="4">
        <v>5</v>
      </c>
      <c r="C823" s="31">
        <v>6.5000000000000002E-2</v>
      </c>
      <c r="D823" s="31">
        <v>0.1</v>
      </c>
      <c r="E823" s="31">
        <v>0.22500000000000001</v>
      </c>
      <c r="F823" s="32"/>
      <c r="G823" s="32"/>
      <c r="H823" s="32"/>
      <c r="I823" s="32"/>
      <c r="J823" s="32"/>
      <c r="K823" s="32"/>
      <c r="L823" s="32"/>
      <c r="M823" s="32"/>
      <c r="N823" s="32"/>
      <c r="O823" s="32"/>
      <c r="P823" s="32"/>
      <c r="Q823" s="32"/>
      <c r="R823" s="32"/>
      <c r="S823" s="32"/>
      <c r="T823" s="8"/>
      <c r="U823" s="8"/>
      <c r="V823" s="8"/>
      <c r="W823" s="8"/>
      <c r="X823" s="8"/>
      <c r="Y823" s="8"/>
    </row>
    <row r="824" spans="1:25" s="1" customFormat="1" x14ac:dyDescent="0.25">
      <c r="A824" s="6" t="s">
        <v>13</v>
      </c>
      <c r="B824" s="4">
        <v>9</v>
      </c>
      <c r="C824" s="31">
        <v>0.14800000000000002</v>
      </c>
      <c r="D824" s="31">
        <v>0.25</v>
      </c>
      <c r="E824" s="31">
        <v>0.27500000000000002</v>
      </c>
      <c r="F824" s="32"/>
      <c r="G824" s="32"/>
      <c r="H824" s="32"/>
      <c r="I824" s="32"/>
      <c r="J824" s="32"/>
      <c r="K824" s="32"/>
      <c r="L824" s="32"/>
      <c r="M824" s="32"/>
      <c r="N824" s="32"/>
      <c r="O824" s="32"/>
      <c r="P824" s="32"/>
      <c r="Q824" s="32"/>
      <c r="R824" s="32"/>
      <c r="S824" s="32"/>
      <c r="T824" s="8"/>
      <c r="U824" s="8"/>
      <c r="V824" s="8"/>
      <c r="W824" s="8"/>
      <c r="X824" s="8"/>
      <c r="Y824" s="8"/>
    </row>
    <row r="825" spans="1:25" s="1" customFormat="1" x14ac:dyDescent="0.25">
      <c r="B825" s="7"/>
      <c r="C825" s="32"/>
      <c r="D825" s="32"/>
      <c r="E825" s="32"/>
      <c r="F825" s="32"/>
      <c r="G825" s="32"/>
      <c r="H825" s="32"/>
      <c r="I825" s="32"/>
      <c r="J825" s="32"/>
      <c r="K825" s="32"/>
      <c r="L825" s="32"/>
      <c r="M825" s="32"/>
      <c r="N825" s="32"/>
      <c r="O825" s="32"/>
      <c r="P825" s="32"/>
      <c r="Q825" s="32"/>
      <c r="R825" s="32"/>
      <c r="S825" s="32"/>
      <c r="T825" s="8"/>
      <c r="U825" s="8"/>
      <c r="V825" s="8"/>
      <c r="W825" s="8"/>
      <c r="X825" s="8"/>
      <c r="Y825" s="8"/>
    </row>
    <row r="826" spans="1:25" s="1" customFormat="1" x14ac:dyDescent="0.25">
      <c r="C826" s="22"/>
      <c r="D826" s="22"/>
      <c r="E826" s="22"/>
      <c r="F826" s="22"/>
      <c r="G826" s="22"/>
      <c r="H826" s="22"/>
      <c r="I826" s="22"/>
      <c r="J826" s="22"/>
      <c r="K826" s="22"/>
      <c r="L826" s="22"/>
      <c r="M826" s="22"/>
      <c r="N826" s="22"/>
      <c r="O826" s="22"/>
      <c r="P826" s="22"/>
      <c r="Q826" s="22"/>
      <c r="R826" s="22"/>
      <c r="S826" s="22"/>
    </row>
    <row r="827" spans="1:25" s="1" customFormat="1" x14ac:dyDescent="0.25">
      <c r="A827" s="1" t="s">
        <v>322</v>
      </c>
      <c r="C827" s="22"/>
      <c r="D827" s="22"/>
      <c r="E827" s="22"/>
      <c r="F827" s="22"/>
      <c r="G827" s="22"/>
      <c r="H827" s="22"/>
      <c r="I827" s="22"/>
      <c r="J827" s="22"/>
      <c r="K827" s="22"/>
      <c r="L827" s="22"/>
      <c r="M827" s="22"/>
      <c r="N827" s="22"/>
      <c r="O827" s="22"/>
      <c r="P827" s="22"/>
      <c r="Q827" s="22"/>
      <c r="R827" s="22"/>
      <c r="S827" s="22"/>
    </row>
    <row r="828" spans="1:25" s="1" customFormat="1" x14ac:dyDescent="0.25">
      <c r="C828" s="22"/>
      <c r="D828" s="22"/>
      <c r="E828" s="22"/>
      <c r="F828" s="22"/>
      <c r="G828" s="22"/>
      <c r="H828" s="22"/>
      <c r="I828" s="22"/>
      <c r="J828" s="22"/>
      <c r="K828" s="22"/>
      <c r="L828" s="22"/>
      <c r="M828" s="22"/>
      <c r="N828" s="22"/>
      <c r="O828" s="22"/>
      <c r="P828" s="22"/>
      <c r="Q828" s="22"/>
      <c r="R828" s="22"/>
      <c r="S828" s="22"/>
    </row>
    <row r="829" spans="1:25" s="1" customFormat="1" x14ac:dyDescent="0.25">
      <c r="A829" s="2" t="s">
        <v>0</v>
      </c>
      <c r="B829" s="2" t="s">
        <v>1</v>
      </c>
      <c r="C829" s="10" t="s">
        <v>192</v>
      </c>
      <c r="D829" s="10" t="s">
        <v>193</v>
      </c>
      <c r="E829" s="30"/>
      <c r="F829" s="30"/>
      <c r="G829" s="30"/>
      <c r="H829" s="30"/>
      <c r="I829" s="30"/>
      <c r="J829" s="30"/>
      <c r="K829" s="30"/>
      <c r="L829" s="30"/>
      <c r="M829" s="30"/>
      <c r="N829" s="30"/>
      <c r="O829" s="30"/>
      <c r="P829" s="30"/>
      <c r="Q829" s="30"/>
      <c r="R829" s="30"/>
      <c r="S829" s="30"/>
      <c r="T829" s="9"/>
      <c r="U829" s="9"/>
      <c r="V829" s="9"/>
      <c r="W829" s="9"/>
      <c r="X829" s="9"/>
      <c r="Y829" s="9"/>
    </row>
    <row r="830" spans="1:25" s="1" customFormat="1" x14ac:dyDescent="0.25">
      <c r="A830" s="3" t="s">
        <v>2</v>
      </c>
      <c r="B830" s="4">
        <v>107</v>
      </c>
      <c r="C830" s="31">
        <v>0.87850467289719625</v>
      </c>
      <c r="D830" s="31">
        <v>0.12149532710280374</v>
      </c>
      <c r="E830" s="32"/>
      <c r="F830" s="32"/>
      <c r="G830" s="32"/>
      <c r="H830" s="32"/>
      <c r="I830" s="32"/>
      <c r="J830" s="32"/>
      <c r="K830" s="32"/>
      <c r="L830" s="32"/>
      <c r="M830" s="32"/>
      <c r="N830" s="32"/>
      <c r="O830" s="32"/>
      <c r="P830" s="32"/>
      <c r="Q830" s="32"/>
      <c r="R830" s="32"/>
      <c r="S830" s="32"/>
      <c r="T830" s="8"/>
      <c r="U830" s="8"/>
      <c r="V830" s="8"/>
      <c r="W830" s="8"/>
      <c r="X830" s="8"/>
      <c r="Y830" s="8"/>
    </row>
    <row r="831" spans="1:25" s="1" customFormat="1" x14ac:dyDescent="0.25">
      <c r="A831" s="6" t="s">
        <v>3</v>
      </c>
      <c r="B831" s="4">
        <v>41</v>
      </c>
      <c r="C831" s="31">
        <v>0.92682926829268297</v>
      </c>
      <c r="D831" s="31">
        <v>7.3170731707317069E-2</v>
      </c>
      <c r="E831" s="32"/>
      <c r="F831" s="32"/>
      <c r="G831" s="32"/>
      <c r="H831" s="32"/>
      <c r="I831" s="32"/>
      <c r="J831" s="32"/>
      <c r="K831" s="32"/>
      <c r="L831" s="32"/>
      <c r="M831" s="32"/>
      <c r="N831" s="32"/>
      <c r="O831" s="32"/>
      <c r="P831" s="32"/>
      <c r="Q831" s="32"/>
      <c r="R831" s="32"/>
      <c r="S831" s="32"/>
      <c r="T831" s="8"/>
      <c r="U831" s="8"/>
      <c r="V831" s="8"/>
      <c r="W831" s="8"/>
      <c r="X831" s="8"/>
      <c r="Y831" s="8"/>
    </row>
    <row r="832" spans="1:25" s="1" customFormat="1" x14ac:dyDescent="0.25">
      <c r="A832" s="6" t="s">
        <v>4</v>
      </c>
      <c r="B832" s="4">
        <v>18</v>
      </c>
      <c r="C832" s="31">
        <v>0.88888888888888884</v>
      </c>
      <c r="D832" s="31">
        <v>0.1111111111111111</v>
      </c>
      <c r="E832" s="32"/>
      <c r="F832" s="32"/>
      <c r="G832" s="32"/>
      <c r="H832" s="32"/>
      <c r="I832" s="32"/>
      <c r="J832" s="32"/>
      <c r="K832" s="32"/>
      <c r="L832" s="32"/>
      <c r="M832" s="32"/>
      <c r="N832" s="32"/>
      <c r="O832" s="32"/>
      <c r="P832" s="32"/>
      <c r="Q832" s="32"/>
      <c r="R832" s="32"/>
      <c r="S832" s="32"/>
      <c r="T832" s="8"/>
      <c r="U832" s="8"/>
      <c r="V832" s="8"/>
      <c r="W832" s="8"/>
      <c r="X832" s="8"/>
      <c r="Y832" s="8"/>
    </row>
    <row r="833" spans="1:25" s="1" customFormat="1" x14ac:dyDescent="0.25">
      <c r="A833" s="6" t="s">
        <v>5</v>
      </c>
      <c r="B833" s="4">
        <v>12</v>
      </c>
      <c r="C833" s="31">
        <v>0.91666666666666663</v>
      </c>
      <c r="D833" s="31">
        <v>8.3333333333333329E-2</v>
      </c>
      <c r="E833" s="32"/>
      <c r="F833" s="32"/>
      <c r="G833" s="32"/>
      <c r="H833" s="32"/>
      <c r="I833" s="32"/>
      <c r="J833" s="32"/>
      <c r="K833" s="32"/>
      <c r="L833" s="32"/>
      <c r="M833" s="32"/>
      <c r="N833" s="32"/>
      <c r="O833" s="32"/>
      <c r="P833" s="32"/>
      <c r="Q833" s="32"/>
      <c r="R833" s="32"/>
      <c r="S833" s="32"/>
      <c r="T833" s="8"/>
      <c r="U833" s="8"/>
      <c r="V833" s="8"/>
      <c r="W833" s="8"/>
      <c r="X833" s="8"/>
      <c r="Y833" s="8"/>
    </row>
    <row r="834" spans="1:25" s="1" customFormat="1" x14ac:dyDescent="0.25">
      <c r="A834" s="6" t="s">
        <v>6</v>
      </c>
      <c r="B834" s="4">
        <v>16</v>
      </c>
      <c r="C834" s="31">
        <v>0.9375</v>
      </c>
      <c r="D834" s="31">
        <v>6.25E-2</v>
      </c>
      <c r="E834" s="32"/>
      <c r="F834" s="32"/>
      <c r="G834" s="32"/>
      <c r="H834" s="32"/>
      <c r="I834" s="32"/>
      <c r="J834" s="32"/>
      <c r="K834" s="32"/>
      <c r="L834" s="32"/>
      <c r="M834" s="32"/>
      <c r="N834" s="32"/>
      <c r="O834" s="32"/>
      <c r="P834" s="32"/>
      <c r="Q834" s="32"/>
      <c r="R834" s="32"/>
      <c r="S834" s="32"/>
      <c r="T834" s="8"/>
      <c r="U834" s="8"/>
      <c r="V834" s="8"/>
      <c r="W834" s="8"/>
      <c r="X834" s="8"/>
      <c r="Y834" s="8"/>
    </row>
    <row r="835" spans="1:25" s="1" customFormat="1" x14ac:dyDescent="0.25">
      <c r="A835" s="6" t="s">
        <v>7</v>
      </c>
      <c r="B835" s="4">
        <v>20</v>
      </c>
      <c r="C835" s="31">
        <v>0.7</v>
      </c>
      <c r="D835" s="31">
        <v>0.3</v>
      </c>
      <c r="E835" s="32"/>
      <c r="F835" s="32"/>
      <c r="G835" s="32"/>
      <c r="H835" s="32"/>
      <c r="I835" s="32"/>
      <c r="J835" s="32"/>
      <c r="K835" s="32"/>
      <c r="L835" s="32"/>
      <c r="M835" s="32"/>
      <c r="N835" s="32"/>
      <c r="O835" s="32"/>
      <c r="P835" s="32"/>
      <c r="Q835" s="32"/>
      <c r="R835" s="32"/>
      <c r="S835" s="32"/>
      <c r="T835" s="8"/>
      <c r="U835" s="8"/>
      <c r="V835" s="8"/>
      <c r="W835" s="8"/>
      <c r="X835" s="8"/>
      <c r="Y835" s="8"/>
    </row>
    <row r="836" spans="1:25" s="1" customFormat="1" x14ac:dyDescent="0.25">
      <c r="A836" s="6" t="s">
        <v>8</v>
      </c>
      <c r="B836" s="4">
        <v>58</v>
      </c>
      <c r="C836" s="31">
        <v>0.87931034482758619</v>
      </c>
      <c r="D836" s="31">
        <v>0.1206896551724138</v>
      </c>
      <c r="E836" s="32"/>
      <c r="F836" s="32"/>
      <c r="G836" s="32"/>
      <c r="H836" s="32"/>
      <c r="I836" s="32"/>
      <c r="J836" s="32"/>
      <c r="K836" s="32"/>
      <c r="L836" s="32"/>
      <c r="M836" s="32"/>
      <c r="N836" s="32"/>
      <c r="O836" s="32"/>
      <c r="P836" s="32"/>
      <c r="Q836" s="32"/>
      <c r="R836" s="32"/>
      <c r="S836" s="32"/>
      <c r="T836" s="8"/>
      <c r="U836" s="8"/>
      <c r="V836" s="8"/>
      <c r="W836" s="8"/>
      <c r="X836" s="8"/>
      <c r="Y836" s="8"/>
    </row>
    <row r="837" spans="1:25" s="1" customFormat="1" x14ac:dyDescent="0.25">
      <c r="A837" s="6" t="s">
        <v>9</v>
      </c>
      <c r="B837" s="4">
        <v>40</v>
      </c>
      <c r="C837" s="31">
        <v>0.85</v>
      </c>
      <c r="D837" s="31">
        <v>0.15</v>
      </c>
      <c r="E837" s="32"/>
      <c r="F837" s="32"/>
      <c r="G837" s="32"/>
      <c r="H837" s="32"/>
      <c r="I837" s="32"/>
      <c r="J837" s="32"/>
      <c r="K837" s="32"/>
      <c r="L837" s="32"/>
      <c r="M837" s="32"/>
      <c r="N837" s="32"/>
      <c r="O837" s="32"/>
      <c r="P837" s="32"/>
      <c r="Q837" s="32"/>
      <c r="R837" s="32"/>
      <c r="S837" s="32"/>
      <c r="T837" s="8"/>
      <c r="U837" s="8"/>
      <c r="V837" s="8"/>
      <c r="W837" s="8"/>
      <c r="X837" s="8"/>
      <c r="Y837" s="8"/>
    </row>
    <row r="838" spans="1:25" s="1" customFormat="1" x14ac:dyDescent="0.25">
      <c r="A838" s="6" t="s">
        <v>10</v>
      </c>
      <c r="B838" s="4">
        <v>27</v>
      </c>
      <c r="C838" s="31">
        <v>0.88888888888888884</v>
      </c>
      <c r="D838" s="31">
        <v>0.1111111111111111</v>
      </c>
      <c r="E838" s="32"/>
      <c r="F838" s="32"/>
      <c r="G838" s="32"/>
      <c r="H838" s="32"/>
      <c r="I838" s="32"/>
      <c r="J838" s="32"/>
      <c r="K838" s="32"/>
      <c r="L838" s="32"/>
      <c r="M838" s="32"/>
      <c r="N838" s="32"/>
      <c r="O838" s="32"/>
      <c r="P838" s="32"/>
      <c r="Q838" s="32"/>
      <c r="R838" s="32"/>
      <c r="S838" s="32"/>
      <c r="T838" s="8"/>
      <c r="U838" s="8"/>
      <c r="V838" s="8"/>
      <c r="W838" s="8"/>
      <c r="X838" s="8"/>
      <c r="Y838" s="8"/>
    </row>
    <row r="839" spans="1:25" s="1" customFormat="1" x14ac:dyDescent="0.25">
      <c r="A839" s="6" t="s">
        <v>11</v>
      </c>
      <c r="B839" s="4">
        <v>41</v>
      </c>
      <c r="C839" s="31">
        <v>0.82926829268292679</v>
      </c>
      <c r="D839" s="31">
        <v>0.17073170731707318</v>
      </c>
      <c r="E839" s="32"/>
      <c r="F839" s="32"/>
      <c r="G839" s="32"/>
      <c r="H839" s="32"/>
      <c r="I839" s="32"/>
      <c r="J839" s="32"/>
      <c r="K839" s="32"/>
      <c r="L839" s="32"/>
      <c r="M839" s="32"/>
      <c r="N839" s="32"/>
      <c r="O839" s="32"/>
      <c r="P839" s="32"/>
      <c r="Q839" s="32"/>
      <c r="R839" s="32"/>
      <c r="S839" s="32"/>
      <c r="T839" s="8"/>
      <c r="U839" s="8"/>
      <c r="V839" s="8"/>
      <c r="W839" s="8"/>
      <c r="X839" s="8"/>
      <c r="Y839" s="8"/>
    </row>
    <row r="840" spans="1:25" s="1" customFormat="1" x14ac:dyDescent="0.25">
      <c r="A840" s="6" t="s">
        <v>12</v>
      </c>
      <c r="B840" s="4">
        <v>16</v>
      </c>
      <c r="C840" s="31">
        <v>0.9375</v>
      </c>
      <c r="D840" s="31">
        <v>6.25E-2</v>
      </c>
      <c r="E840" s="32"/>
      <c r="F840" s="32"/>
      <c r="G840" s="32"/>
      <c r="H840" s="32"/>
      <c r="I840" s="32"/>
      <c r="J840" s="32"/>
      <c r="K840" s="32"/>
      <c r="L840" s="32"/>
      <c r="M840" s="32"/>
      <c r="N840" s="32"/>
      <c r="O840" s="32"/>
      <c r="P840" s="32"/>
      <c r="Q840" s="32"/>
      <c r="R840" s="32"/>
      <c r="S840" s="32"/>
      <c r="T840" s="8"/>
      <c r="U840" s="8"/>
      <c r="V840" s="8"/>
      <c r="W840" s="8"/>
      <c r="X840" s="8"/>
      <c r="Y840" s="8"/>
    </row>
    <row r="841" spans="1:25" s="1" customFormat="1" x14ac:dyDescent="0.25">
      <c r="A841" s="6" t="s">
        <v>13</v>
      </c>
      <c r="B841" s="4">
        <v>16</v>
      </c>
      <c r="C841" s="31">
        <v>0.9375</v>
      </c>
      <c r="D841" s="31">
        <v>6.25E-2</v>
      </c>
      <c r="E841" s="32"/>
      <c r="F841" s="32"/>
      <c r="G841" s="32"/>
      <c r="H841" s="32"/>
      <c r="I841" s="32"/>
      <c r="J841" s="32"/>
      <c r="K841" s="32"/>
      <c r="L841" s="32"/>
      <c r="M841" s="32"/>
      <c r="N841" s="32"/>
      <c r="O841" s="32"/>
      <c r="P841" s="32"/>
      <c r="Q841" s="32"/>
      <c r="R841" s="32"/>
      <c r="S841" s="32"/>
      <c r="T841" s="8"/>
      <c r="U841" s="8"/>
      <c r="V841" s="8"/>
      <c r="W841" s="8"/>
      <c r="X841" s="8"/>
      <c r="Y841" s="8"/>
    </row>
    <row r="842" spans="1:25" s="1" customFormat="1" x14ac:dyDescent="0.25">
      <c r="B842" s="7"/>
      <c r="C842" s="32"/>
      <c r="D842" s="32"/>
      <c r="E842" s="32"/>
      <c r="F842" s="32"/>
      <c r="G842" s="32"/>
      <c r="H842" s="32"/>
      <c r="I842" s="32"/>
      <c r="J842" s="32"/>
      <c r="K842" s="32"/>
      <c r="L842" s="32"/>
      <c r="M842" s="32"/>
      <c r="N842" s="32"/>
      <c r="O842" s="32"/>
      <c r="P842" s="32"/>
      <c r="Q842" s="32"/>
      <c r="R842" s="32"/>
      <c r="S842" s="32"/>
      <c r="T842" s="8"/>
      <c r="U842" s="8"/>
      <c r="V842" s="8"/>
      <c r="W842" s="8"/>
      <c r="X842" s="8"/>
      <c r="Y842" s="8"/>
    </row>
    <row r="843" spans="1:25" s="1" customFormat="1" x14ac:dyDescent="0.25">
      <c r="C843" s="22"/>
      <c r="D843" s="22"/>
      <c r="E843" s="22"/>
      <c r="F843" s="22"/>
      <c r="G843" s="22"/>
      <c r="H843" s="22"/>
      <c r="I843" s="22"/>
      <c r="J843" s="22"/>
      <c r="K843" s="22"/>
      <c r="L843" s="22"/>
      <c r="M843" s="22"/>
      <c r="N843" s="22"/>
      <c r="O843" s="22"/>
      <c r="P843" s="22"/>
      <c r="Q843" s="22"/>
      <c r="R843" s="22"/>
      <c r="S843" s="22"/>
    </row>
    <row r="844" spans="1:25" s="1" customFormat="1" x14ac:dyDescent="0.25">
      <c r="A844" s="1" t="s">
        <v>323</v>
      </c>
      <c r="C844" s="22"/>
      <c r="D844" s="22"/>
      <c r="E844" s="22"/>
      <c r="F844" s="22"/>
      <c r="G844" s="22"/>
      <c r="H844" s="22"/>
      <c r="I844" s="22"/>
      <c r="J844" s="22"/>
      <c r="K844" s="22"/>
      <c r="L844" s="22"/>
      <c r="M844" s="22"/>
      <c r="N844" s="22"/>
      <c r="O844" s="22"/>
      <c r="P844" s="22"/>
      <c r="Q844" s="22"/>
      <c r="R844" s="22"/>
      <c r="S844" s="22"/>
    </row>
    <row r="845" spans="1:25" s="1" customFormat="1" x14ac:dyDescent="0.25">
      <c r="C845" s="22"/>
      <c r="D845" s="22"/>
      <c r="E845" s="22"/>
      <c r="F845" s="22"/>
      <c r="G845" s="22"/>
      <c r="H845" s="22"/>
      <c r="I845" s="22"/>
      <c r="J845" s="22"/>
      <c r="K845" s="22"/>
      <c r="L845" s="22"/>
      <c r="M845" s="22"/>
      <c r="N845" s="22"/>
      <c r="O845" s="22"/>
      <c r="P845" s="22"/>
      <c r="Q845" s="22"/>
      <c r="R845" s="22"/>
      <c r="S845" s="22"/>
    </row>
    <row r="846" spans="1:25" s="1" customFormat="1" x14ac:dyDescent="0.25">
      <c r="A846" s="2" t="s">
        <v>0</v>
      </c>
      <c r="B846" s="2" t="s">
        <v>1</v>
      </c>
      <c r="C846" s="10" t="s">
        <v>295</v>
      </c>
      <c r="D846" s="10" t="s">
        <v>296</v>
      </c>
      <c r="E846" s="10" t="s">
        <v>297</v>
      </c>
      <c r="F846" s="30"/>
      <c r="G846" s="30"/>
      <c r="H846" s="30"/>
      <c r="I846" s="30"/>
      <c r="J846" s="30"/>
      <c r="K846" s="30"/>
      <c r="L846" s="30"/>
      <c r="M846" s="30"/>
      <c r="N846" s="30"/>
      <c r="O846" s="30"/>
      <c r="P846" s="30"/>
      <c r="Q846" s="30"/>
      <c r="R846" s="30"/>
      <c r="S846" s="30"/>
      <c r="T846" s="9"/>
      <c r="U846" s="9"/>
      <c r="V846" s="9"/>
      <c r="W846" s="9"/>
      <c r="X846" s="9"/>
      <c r="Y846" s="9"/>
    </row>
    <row r="847" spans="1:25" s="1" customFormat="1" x14ac:dyDescent="0.25">
      <c r="A847" s="3" t="s">
        <v>2</v>
      </c>
      <c r="B847" s="4">
        <v>46</v>
      </c>
      <c r="C847" s="31">
        <v>0.2</v>
      </c>
      <c r="D847" s="31">
        <v>0.23850000000000002</v>
      </c>
      <c r="E847" s="31">
        <v>0.35749999999999998</v>
      </c>
      <c r="F847" s="32"/>
      <c r="G847" s="32"/>
      <c r="H847" s="32"/>
      <c r="I847" s="32"/>
      <c r="J847" s="32"/>
      <c r="K847" s="32"/>
      <c r="L847" s="32"/>
      <c r="M847" s="32"/>
      <c r="N847" s="32"/>
      <c r="O847" s="32"/>
      <c r="P847" s="32"/>
      <c r="Q847" s="32"/>
      <c r="R847" s="32"/>
      <c r="S847" s="32"/>
      <c r="T847" s="8"/>
      <c r="U847" s="8"/>
      <c r="V847" s="8"/>
      <c r="W847" s="8"/>
      <c r="X847" s="8"/>
      <c r="Y847" s="8"/>
    </row>
    <row r="848" spans="1:25" s="1" customFormat="1" x14ac:dyDescent="0.25">
      <c r="A848" s="6" t="s">
        <v>3</v>
      </c>
      <c r="B848" s="4">
        <v>18</v>
      </c>
      <c r="C848" s="31">
        <v>0.2</v>
      </c>
      <c r="D848" s="31">
        <v>0.22</v>
      </c>
      <c r="E848" s="31">
        <v>0.40600000000000003</v>
      </c>
      <c r="F848" s="32"/>
      <c r="G848" s="32"/>
      <c r="H848" s="32"/>
      <c r="I848" s="32"/>
      <c r="J848" s="32"/>
      <c r="K848" s="32"/>
      <c r="L848" s="32"/>
      <c r="M848" s="32"/>
      <c r="N848" s="32"/>
      <c r="O848" s="32"/>
      <c r="P848" s="32"/>
      <c r="Q848" s="32"/>
      <c r="R848" s="32"/>
      <c r="S848" s="32"/>
      <c r="T848" s="8"/>
      <c r="U848" s="8"/>
      <c r="V848" s="8"/>
      <c r="W848" s="8"/>
      <c r="X848" s="8"/>
      <c r="Y848" s="8"/>
    </row>
    <row r="849" spans="1:25" s="1" customFormat="1" x14ac:dyDescent="0.25">
      <c r="A849" s="6" t="s">
        <v>4</v>
      </c>
      <c r="B849" s="4">
        <v>9</v>
      </c>
      <c r="C849" s="31">
        <v>0.1</v>
      </c>
      <c r="D849" s="31">
        <v>0.2</v>
      </c>
      <c r="E849" s="31">
        <v>0.3</v>
      </c>
      <c r="F849" s="32"/>
      <c r="G849" s="32"/>
      <c r="H849" s="32"/>
      <c r="I849" s="32"/>
      <c r="J849" s="32"/>
      <c r="K849" s="32"/>
      <c r="L849" s="32"/>
      <c r="M849" s="32"/>
      <c r="N849" s="32"/>
      <c r="O849" s="32"/>
      <c r="P849" s="32"/>
      <c r="Q849" s="32"/>
      <c r="R849" s="32"/>
      <c r="S849" s="32"/>
      <c r="T849" s="8"/>
      <c r="U849" s="8"/>
      <c r="V849" s="8"/>
      <c r="W849" s="8"/>
      <c r="X849" s="8"/>
      <c r="Y849" s="8"/>
    </row>
    <row r="850" spans="1:25" s="1" customFormat="1" x14ac:dyDescent="0.25">
      <c r="A850" s="6" t="s">
        <v>5</v>
      </c>
      <c r="B850" s="4">
        <v>3</v>
      </c>
      <c r="C850" s="34" t="s">
        <v>1136</v>
      </c>
      <c r="D850" s="34" t="s">
        <v>1136</v>
      </c>
      <c r="E850" s="34" t="s">
        <v>1136</v>
      </c>
      <c r="F850" s="32"/>
      <c r="G850" s="32"/>
      <c r="H850" s="32"/>
      <c r="I850" s="32"/>
      <c r="J850" s="32"/>
      <c r="K850" s="32"/>
      <c r="L850" s="32"/>
      <c r="M850" s="32"/>
      <c r="N850" s="32"/>
      <c r="O850" s="32"/>
      <c r="P850" s="32"/>
      <c r="Q850" s="32"/>
      <c r="R850" s="32"/>
      <c r="S850" s="32"/>
      <c r="T850" s="8"/>
      <c r="U850" s="8"/>
      <c r="V850" s="8"/>
      <c r="W850" s="8"/>
      <c r="X850" s="8"/>
      <c r="Y850" s="8"/>
    </row>
    <row r="851" spans="1:25" s="1" customFormat="1" x14ac:dyDescent="0.25">
      <c r="A851" s="6" t="s">
        <v>6</v>
      </c>
      <c r="B851" s="4">
        <v>9</v>
      </c>
      <c r="C851" s="31">
        <v>0.21850000000000003</v>
      </c>
      <c r="D851" s="31">
        <v>0.28000000000000003</v>
      </c>
      <c r="E851" s="31">
        <v>0.35</v>
      </c>
      <c r="F851" s="32"/>
      <c r="G851" s="32"/>
      <c r="H851" s="32"/>
      <c r="I851" s="32"/>
      <c r="J851" s="32"/>
      <c r="K851" s="32"/>
      <c r="L851" s="32"/>
      <c r="M851" s="32"/>
      <c r="N851" s="32"/>
      <c r="O851" s="32"/>
      <c r="P851" s="32"/>
      <c r="Q851" s="32"/>
      <c r="R851" s="32"/>
      <c r="S851" s="32"/>
      <c r="T851" s="8"/>
      <c r="U851" s="8"/>
      <c r="V851" s="8"/>
      <c r="W851" s="8"/>
      <c r="X851" s="8"/>
      <c r="Y851" s="8"/>
    </row>
    <row r="852" spans="1:25" s="1" customFormat="1" x14ac:dyDescent="0.25">
      <c r="A852" s="6" t="s">
        <v>7</v>
      </c>
      <c r="B852" s="4">
        <v>7</v>
      </c>
      <c r="C852" s="31">
        <v>5.4000000000000006E-2</v>
      </c>
      <c r="D852" s="31">
        <v>0.23100000000000001</v>
      </c>
      <c r="E852" s="31">
        <v>0.72599999999999998</v>
      </c>
      <c r="F852" s="32"/>
      <c r="G852" s="32"/>
      <c r="H852" s="32"/>
      <c r="I852" s="32"/>
      <c r="J852" s="32"/>
      <c r="K852" s="32"/>
      <c r="L852" s="32"/>
      <c r="M852" s="32"/>
      <c r="N852" s="32"/>
      <c r="O852" s="32"/>
      <c r="P852" s="32"/>
      <c r="Q852" s="32"/>
      <c r="R852" s="32"/>
      <c r="S852" s="32"/>
      <c r="T852" s="8"/>
      <c r="U852" s="8"/>
      <c r="V852" s="8"/>
      <c r="W852" s="8"/>
      <c r="X852" s="8"/>
      <c r="Y852" s="8"/>
    </row>
    <row r="853" spans="1:25" s="1" customFormat="1" x14ac:dyDescent="0.25">
      <c r="A853" s="6" t="s">
        <v>8</v>
      </c>
      <c r="B853" s="4">
        <v>25</v>
      </c>
      <c r="C853" s="31">
        <v>0.2</v>
      </c>
      <c r="D853" s="31">
        <v>0.28000000000000003</v>
      </c>
      <c r="E853" s="31">
        <v>0.38500000000000001</v>
      </c>
      <c r="F853" s="32"/>
      <c r="G853" s="32"/>
      <c r="H853" s="32"/>
      <c r="I853" s="32"/>
      <c r="J853" s="32"/>
      <c r="K853" s="32"/>
      <c r="L853" s="32"/>
      <c r="M853" s="32"/>
      <c r="N853" s="32"/>
      <c r="O853" s="32"/>
      <c r="P853" s="32"/>
      <c r="Q853" s="32"/>
      <c r="R853" s="32"/>
      <c r="S853" s="32"/>
      <c r="T853" s="8"/>
      <c r="U853" s="8"/>
      <c r="V853" s="8"/>
      <c r="W853" s="8"/>
      <c r="X853" s="8"/>
      <c r="Y853" s="8"/>
    </row>
    <row r="854" spans="1:25" s="1" customFormat="1" x14ac:dyDescent="0.25">
      <c r="A854" s="6" t="s">
        <v>9</v>
      </c>
      <c r="B854" s="4">
        <v>13</v>
      </c>
      <c r="C854" s="31">
        <v>0.11</v>
      </c>
      <c r="D854" s="31">
        <v>0.2</v>
      </c>
      <c r="E854" s="31">
        <v>0.3</v>
      </c>
      <c r="F854" s="32"/>
      <c r="G854" s="32"/>
      <c r="H854" s="32"/>
      <c r="I854" s="32"/>
      <c r="J854" s="32"/>
      <c r="K854" s="32"/>
      <c r="L854" s="32"/>
      <c r="M854" s="32"/>
      <c r="N854" s="32"/>
      <c r="O854" s="32"/>
      <c r="P854" s="32"/>
      <c r="Q854" s="32"/>
      <c r="R854" s="32"/>
      <c r="S854" s="32"/>
      <c r="T854" s="8"/>
      <c r="U854" s="8"/>
      <c r="V854" s="8"/>
      <c r="W854" s="8"/>
      <c r="X854" s="8"/>
      <c r="Y854" s="8"/>
    </row>
    <row r="855" spans="1:25" s="1" customFormat="1" x14ac:dyDescent="0.25">
      <c r="A855" s="6" t="s">
        <v>10</v>
      </c>
      <c r="B855" s="4">
        <v>13</v>
      </c>
      <c r="C855" s="31">
        <v>0.10150000000000001</v>
      </c>
      <c r="D855" s="31">
        <v>0.22</v>
      </c>
      <c r="E855" s="31">
        <v>0.40700000000000003</v>
      </c>
      <c r="F855" s="32"/>
      <c r="G855" s="32"/>
      <c r="H855" s="32"/>
      <c r="I855" s="32"/>
      <c r="J855" s="32"/>
      <c r="K855" s="32"/>
      <c r="L855" s="32"/>
      <c r="M855" s="32"/>
      <c r="N855" s="32"/>
      <c r="O855" s="32"/>
      <c r="P855" s="32"/>
      <c r="Q855" s="32"/>
      <c r="R855" s="32"/>
      <c r="S855" s="32"/>
      <c r="T855" s="8"/>
      <c r="U855" s="8"/>
      <c r="V855" s="8"/>
      <c r="W855" s="8"/>
      <c r="X855" s="8"/>
      <c r="Y855" s="8"/>
    </row>
    <row r="856" spans="1:25" s="1" customFormat="1" x14ac:dyDescent="0.25">
      <c r="A856" s="6" t="s">
        <v>11</v>
      </c>
      <c r="B856" s="4">
        <v>17</v>
      </c>
      <c r="C856" s="31">
        <v>0.2</v>
      </c>
      <c r="D856" s="31">
        <v>0.28000000000000003</v>
      </c>
      <c r="E856" s="31">
        <v>0.47499999999999998</v>
      </c>
      <c r="F856" s="32"/>
      <c r="G856" s="32"/>
      <c r="H856" s="32"/>
      <c r="I856" s="32"/>
      <c r="J856" s="32"/>
      <c r="K856" s="32"/>
      <c r="L856" s="32"/>
      <c r="M856" s="32"/>
      <c r="N856" s="32"/>
      <c r="O856" s="32"/>
      <c r="P856" s="32"/>
      <c r="Q856" s="32"/>
      <c r="R856" s="32"/>
      <c r="S856" s="32"/>
      <c r="T856" s="8"/>
      <c r="U856" s="8"/>
      <c r="V856" s="8"/>
      <c r="W856" s="8"/>
      <c r="X856" s="8"/>
      <c r="Y856" s="8"/>
    </row>
    <row r="857" spans="1:25" s="1" customFormat="1" x14ac:dyDescent="0.25">
      <c r="A857" s="6" t="s">
        <v>12</v>
      </c>
      <c r="B857" s="4">
        <v>5</v>
      </c>
      <c r="C857" s="31">
        <v>0.16</v>
      </c>
      <c r="D857" s="31">
        <v>0.2</v>
      </c>
      <c r="E857" s="31">
        <v>0.28999999999999998</v>
      </c>
      <c r="F857" s="32"/>
      <c r="G857" s="32"/>
      <c r="H857" s="32"/>
      <c r="I857" s="32"/>
      <c r="J857" s="32"/>
      <c r="K857" s="32"/>
      <c r="L857" s="32"/>
      <c r="M857" s="32"/>
      <c r="N857" s="32"/>
      <c r="O857" s="32"/>
      <c r="P857" s="32"/>
      <c r="Q857" s="32"/>
      <c r="R857" s="32"/>
      <c r="S857" s="32"/>
      <c r="T857" s="8"/>
      <c r="U857" s="8"/>
      <c r="V857" s="8"/>
      <c r="W857" s="8"/>
      <c r="X857" s="8"/>
      <c r="Y857" s="8"/>
    </row>
    <row r="858" spans="1:25" s="1" customFormat="1" x14ac:dyDescent="0.25">
      <c r="A858" s="6" t="s">
        <v>13</v>
      </c>
      <c r="B858" s="4">
        <v>9</v>
      </c>
      <c r="C858" s="31">
        <v>0.19</v>
      </c>
      <c r="D858" s="31">
        <v>0.25</v>
      </c>
      <c r="E858" s="31">
        <v>0.37</v>
      </c>
      <c r="F858" s="32"/>
      <c r="G858" s="32"/>
      <c r="H858" s="32"/>
      <c r="I858" s="32"/>
      <c r="J858" s="32"/>
      <c r="K858" s="32"/>
      <c r="L858" s="32"/>
      <c r="M858" s="32"/>
      <c r="N858" s="32"/>
      <c r="O858" s="32"/>
      <c r="P858" s="32"/>
      <c r="Q858" s="32"/>
      <c r="R858" s="32"/>
      <c r="S858" s="32"/>
      <c r="T858" s="8"/>
      <c r="U858" s="8"/>
      <c r="V858" s="8"/>
      <c r="W858" s="8"/>
      <c r="X858" s="8"/>
      <c r="Y858" s="8"/>
    </row>
    <row r="859" spans="1:25" s="1" customFormat="1" x14ac:dyDescent="0.25">
      <c r="B859" s="7"/>
      <c r="C859" s="32"/>
      <c r="D859" s="32"/>
      <c r="E859" s="32"/>
      <c r="F859" s="32"/>
      <c r="G859" s="32"/>
      <c r="H859" s="32"/>
      <c r="I859" s="32"/>
      <c r="J859" s="32"/>
      <c r="K859" s="32"/>
      <c r="L859" s="32"/>
      <c r="M859" s="32"/>
      <c r="N859" s="32"/>
      <c r="O859" s="32"/>
      <c r="P859" s="32"/>
      <c r="Q859" s="32"/>
      <c r="R859" s="32"/>
      <c r="S859" s="32"/>
      <c r="T859" s="8"/>
      <c r="U859" s="8"/>
      <c r="V859" s="8"/>
      <c r="W859" s="8"/>
      <c r="X859" s="8"/>
      <c r="Y859" s="8"/>
    </row>
    <row r="860" spans="1:25" s="1" customFormat="1" x14ac:dyDescent="0.25">
      <c r="C860" s="22"/>
      <c r="D860" s="22"/>
      <c r="E860" s="22"/>
      <c r="F860" s="22"/>
      <c r="I860" s="22"/>
      <c r="J860" s="22"/>
      <c r="K860" s="22"/>
      <c r="L860" s="22"/>
      <c r="M860" s="22"/>
      <c r="N860" s="22"/>
      <c r="O860" s="22"/>
      <c r="P860" s="22"/>
      <c r="Q860" s="22"/>
      <c r="R860" s="22"/>
      <c r="S860" s="22"/>
    </row>
    <row r="861" spans="1:25" s="1" customFormat="1" x14ac:dyDescent="0.25">
      <c r="A861" s="1" t="s">
        <v>300</v>
      </c>
      <c r="C861" s="22"/>
      <c r="D861" s="22"/>
      <c r="E861" s="22"/>
      <c r="F861" s="22"/>
      <c r="G861" s="1" t="s">
        <v>301</v>
      </c>
      <c r="I861" s="22"/>
      <c r="J861" s="22"/>
      <c r="K861" s="22"/>
      <c r="L861" s="22"/>
      <c r="M861" s="22"/>
      <c r="N861" s="22"/>
      <c r="O861" s="22"/>
      <c r="P861" s="22"/>
      <c r="Q861" s="22"/>
      <c r="R861" s="22"/>
      <c r="S861" s="22"/>
    </row>
    <row r="862" spans="1:25" s="1" customFormat="1" x14ac:dyDescent="0.25">
      <c r="C862" s="22"/>
      <c r="D862" s="22"/>
      <c r="E862" s="22"/>
      <c r="F862" s="22"/>
      <c r="I862" s="22"/>
      <c r="J862" s="22"/>
      <c r="K862" s="22"/>
      <c r="L862" s="22"/>
      <c r="M862" s="22"/>
      <c r="N862" s="22"/>
      <c r="O862" s="22"/>
      <c r="P862" s="22"/>
      <c r="Q862" s="22"/>
      <c r="R862" s="22"/>
      <c r="S862" s="22"/>
    </row>
    <row r="863" spans="1:25" s="1" customFormat="1" x14ac:dyDescent="0.25">
      <c r="A863" s="2" t="s">
        <v>0</v>
      </c>
      <c r="B863" s="2" t="s">
        <v>1</v>
      </c>
      <c r="C863" s="10" t="s">
        <v>295</v>
      </c>
      <c r="D863" s="10" t="s">
        <v>296</v>
      </c>
      <c r="E863" s="10" t="s">
        <v>297</v>
      </c>
      <c r="F863" s="30"/>
      <c r="G863" s="2" t="s">
        <v>0</v>
      </c>
      <c r="H863" s="2" t="s">
        <v>1</v>
      </c>
      <c r="I863" s="10" t="s">
        <v>295</v>
      </c>
      <c r="J863" s="10" t="s">
        <v>296</v>
      </c>
      <c r="K863" s="10" t="s">
        <v>297</v>
      </c>
      <c r="L863" s="30"/>
      <c r="M863" s="30"/>
      <c r="N863" s="30"/>
      <c r="O863" s="30"/>
      <c r="P863" s="30"/>
      <c r="Q863" s="30"/>
      <c r="R863" s="30"/>
      <c r="S863" s="30"/>
      <c r="T863" s="9"/>
      <c r="U863" s="9"/>
      <c r="V863" s="9"/>
      <c r="W863" s="9"/>
      <c r="X863" s="9"/>
      <c r="Y863" s="9"/>
    </row>
    <row r="864" spans="1:25" s="1" customFormat="1" x14ac:dyDescent="0.25">
      <c r="A864" s="3" t="s">
        <v>2</v>
      </c>
      <c r="B864" s="4">
        <v>53</v>
      </c>
      <c r="C864" s="33">
        <v>1500</v>
      </c>
      <c r="D864" s="33">
        <v>2500</v>
      </c>
      <c r="E864" s="33">
        <v>5000</v>
      </c>
      <c r="F864" s="32"/>
      <c r="G864" s="3" t="s">
        <v>2</v>
      </c>
      <c r="H864" s="4">
        <v>53</v>
      </c>
      <c r="I864" s="33">
        <v>3100</v>
      </c>
      <c r="J864" s="33">
        <v>5000</v>
      </c>
      <c r="K864" s="33">
        <v>8000</v>
      </c>
      <c r="L864" s="32"/>
      <c r="M864" s="32"/>
      <c r="N864" s="32"/>
      <c r="O864" s="32"/>
      <c r="P864" s="32"/>
      <c r="Q864" s="32"/>
      <c r="R864" s="32"/>
      <c r="S864" s="32"/>
      <c r="T864" s="8"/>
      <c r="U864" s="8"/>
      <c r="V864" s="8"/>
      <c r="W864" s="8"/>
      <c r="X864" s="8"/>
      <c r="Y864" s="8"/>
    </row>
    <row r="865" spans="1:25" s="1" customFormat="1" x14ac:dyDescent="0.25">
      <c r="A865" s="6" t="s">
        <v>3</v>
      </c>
      <c r="B865" s="4">
        <v>14</v>
      </c>
      <c r="C865" s="33">
        <v>1925</v>
      </c>
      <c r="D865" s="33">
        <v>3700</v>
      </c>
      <c r="E865" s="33">
        <v>5000</v>
      </c>
      <c r="F865" s="32"/>
      <c r="G865" s="6" t="s">
        <v>3</v>
      </c>
      <c r="H865" s="4">
        <v>15</v>
      </c>
      <c r="I865" s="33">
        <v>4000</v>
      </c>
      <c r="J865" s="33">
        <v>5000</v>
      </c>
      <c r="K865" s="33">
        <v>10000</v>
      </c>
      <c r="L865" s="32"/>
      <c r="M865" s="32"/>
      <c r="N865" s="32"/>
      <c r="O865" s="32"/>
      <c r="P865" s="32"/>
      <c r="Q865" s="32"/>
      <c r="R865" s="32"/>
      <c r="S865" s="32"/>
      <c r="T865" s="8"/>
      <c r="U865" s="8"/>
      <c r="V865" s="8"/>
      <c r="W865" s="8"/>
      <c r="X865" s="8"/>
      <c r="Y865" s="8"/>
    </row>
    <row r="866" spans="1:25" s="1" customFormat="1" x14ac:dyDescent="0.25">
      <c r="A866" s="6" t="s">
        <v>4</v>
      </c>
      <c r="B866" s="4">
        <v>12</v>
      </c>
      <c r="C866" s="33">
        <v>1275</v>
      </c>
      <c r="D866" s="33">
        <v>1850</v>
      </c>
      <c r="E866" s="33">
        <v>3000</v>
      </c>
      <c r="F866" s="32"/>
      <c r="G866" s="6" t="s">
        <v>4</v>
      </c>
      <c r="H866" s="4">
        <v>12</v>
      </c>
      <c r="I866" s="33">
        <v>2625</v>
      </c>
      <c r="J866" s="33">
        <v>3700</v>
      </c>
      <c r="K866" s="33">
        <v>6000</v>
      </c>
      <c r="L866" s="32"/>
      <c r="M866" s="32"/>
      <c r="N866" s="32"/>
      <c r="O866" s="32"/>
      <c r="P866" s="32"/>
      <c r="Q866" s="32"/>
      <c r="R866" s="32"/>
      <c r="S866" s="32"/>
      <c r="T866" s="8"/>
      <c r="U866" s="8"/>
      <c r="V866" s="8"/>
      <c r="W866" s="8"/>
      <c r="X866" s="8"/>
      <c r="Y866" s="8"/>
    </row>
    <row r="867" spans="1:25" s="1" customFormat="1" x14ac:dyDescent="0.25">
      <c r="A867" s="6" t="s">
        <v>5</v>
      </c>
      <c r="B867" s="4">
        <v>6</v>
      </c>
      <c r="C867" s="33">
        <v>1450</v>
      </c>
      <c r="D867" s="33">
        <v>2900</v>
      </c>
      <c r="E867" s="33">
        <v>4375</v>
      </c>
      <c r="F867" s="32"/>
      <c r="G867" s="6" t="s">
        <v>5</v>
      </c>
      <c r="H867" s="4">
        <v>6</v>
      </c>
      <c r="I867" s="33">
        <v>2900</v>
      </c>
      <c r="J867" s="33">
        <v>5800</v>
      </c>
      <c r="K867" s="33">
        <v>8750</v>
      </c>
      <c r="L867" s="32"/>
      <c r="M867" s="32"/>
      <c r="N867" s="32"/>
      <c r="O867" s="32"/>
      <c r="P867" s="32"/>
      <c r="Q867" s="32"/>
      <c r="R867" s="32"/>
      <c r="S867" s="32"/>
      <c r="T867" s="8"/>
      <c r="U867" s="8"/>
      <c r="V867" s="8"/>
      <c r="W867" s="8"/>
      <c r="X867" s="8"/>
      <c r="Y867" s="8"/>
    </row>
    <row r="868" spans="1:25" s="1" customFormat="1" x14ac:dyDescent="0.25">
      <c r="A868" s="6" t="s">
        <v>6</v>
      </c>
      <c r="B868" s="4">
        <v>10</v>
      </c>
      <c r="C868" s="33">
        <v>937.5</v>
      </c>
      <c r="D868" s="33">
        <v>1625</v>
      </c>
      <c r="E868" s="33">
        <v>3500</v>
      </c>
      <c r="F868" s="32"/>
      <c r="G868" s="6" t="s">
        <v>6</v>
      </c>
      <c r="H868" s="4">
        <v>9</v>
      </c>
      <c r="I868" s="33">
        <v>2250</v>
      </c>
      <c r="J868" s="33">
        <v>4000</v>
      </c>
      <c r="K868" s="33">
        <v>8000</v>
      </c>
      <c r="L868" s="32"/>
      <c r="M868" s="32"/>
      <c r="N868" s="32"/>
      <c r="O868" s="32"/>
      <c r="P868" s="32"/>
      <c r="Q868" s="32"/>
      <c r="R868" s="32"/>
      <c r="S868" s="32"/>
      <c r="T868" s="8"/>
      <c r="U868" s="8"/>
      <c r="V868" s="8"/>
      <c r="W868" s="8"/>
      <c r="X868" s="8"/>
      <c r="Y868" s="8"/>
    </row>
    <row r="869" spans="1:25" s="1" customFormat="1" x14ac:dyDescent="0.25">
      <c r="A869" s="6" t="s">
        <v>7</v>
      </c>
      <c r="B869" s="4">
        <v>11</v>
      </c>
      <c r="C869" s="33">
        <v>2500</v>
      </c>
      <c r="D869" s="33">
        <v>3500</v>
      </c>
      <c r="E869" s="33">
        <v>6350</v>
      </c>
      <c r="F869" s="32"/>
      <c r="G869" s="6" t="s">
        <v>7</v>
      </c>
      <c r="H869" s="4">
        <v>11</v>
      </c>
      <c r="I869" s="33">
        <v>5000</v>
      </c>
      <c r="J869" s="33">
        <v>7000</v>
      </c>
      <c r="K869" s="33">
        <v>12700</v>
      </c>
      <c r="L869" s="32"/>
      <c r="M869" s="32"/>
      <c r="N869" s="32"/>
      <c r="O869" s="32"/>
      <c r="P869" s="32"/>
      <c r="Q869" s="32"/>
      <c r="R869" s="32"/>
      <c r="S869" s="32"/>
      <c r="T869" s="8"/>
      <c r="U869" s="8"/>
      <c r="V869" s="8"/>
      <c r="W869" s="8"/>
      <c r="X869" s="8"/>
      <c r="Y869" s="8"/>
    </row>
    <row r="870" spans="1:25" s="1" customFormat="1" x14ac:dyDescent="0.25">
      <c r="A870" s="6" t="s">
        <v>8</v>
      </c>
      <c r="B870" s="4">
        <v>28</v>
      </c>
      <c r="C870" s="33">
        <v>1525</v>
      </c>
      <c r="D870" s="33">
        <v>3000</v>
      </c>
      <c r="E870" s="33">
        <v>4750</v>
      </c>
      <c r="F870" s="32"/>
      <c r="G870" s="6" t="s">
        <v>8</v>
      </c>
      <c r="H870" s="4">
        <v>29</v>
      </c>
      <c r="I870" s="33">
        <v>3000</v>
      </c>
      <c r="J870" s="33">
        <v>5000</v>
      </c>
      <c r="K870" s="33">
        <v>8000</v>
      </c>
      <c r="L870" s="32"/>
      <c r="M870" s="32"/>
      <c r="N870" s="32"/>
      <c r="O870" s="32"/>
      <c r="P870" s="32"/>
      <c r="Q870" s="32"/>
      <c r="R870" s="32"/>
      <c r="S870" s="32"/>
      <c r="T870" s="8"/>
      <c r="U870" s="8"/>
      <c r="V870" s="8"/>
      <c r="W870" s="8"/>
      <c r="X870" s="8"/>
      <c r="Y870" s="8"/>
    </row>
    <row r="871" spans="1:25" s="1" customFormat="1" x14ac:dyDescent="0.25">
      <c r="A871" s="6" t="s">
        <v>9</v>
      </c>
      <c r="B871" s="4">
        <v>16</v>
      </c>
      <c r="C871" s="33">
        <v>1125</v>
      </c>
      <c r="D871" s="33">
        <v>2000</v>
      </c>
      <c r="E871" s="33">
        <v>3850</v>
      </c>
      <c r="F871" s="32"/>
      <c r="G871" s="6" t="s">
        <v>9</v>
      </c>
      <c r="H871" s="4">
        <v>16</v>
      </c>
      <c r="I871" s="33">
        <v>2325</v>
      </c>
      <c r="J871" s="33">
        <v>4000</v>
      </c>
      <c r="K871" s="33">
        <v>7500</v>
      </c>
      <c r="L871" s="32"/>
      <c r="M871" s="32"/>
      <c r="N871" s="32"/>
      <c r="O871" s="32"/>
      <c r="P871" s="32"/>
      <c r="Q871" s="32"/>
      <c r="R871" s="32"/>
      <c r="S871" s="32"/>
      <c r="T871" s="8"/>
      <c r="U871" s="8"/>
      <c r="V871" s="8"/>
      <c r="W871" s="8"/>
      <c r="X871" s="8"/>
      <c r="Y871" s="8"/>
    </row>
    <row r="872" spans="1:25" s="1" customFormat="1" x14ac:dyDescent="0.25">
      <c r="A872" s="6" t="s">
        <v>10</v>
      </c>
      <c r="B872" s="4">
        <v>13</v>
      </c>
      <c r="C872" s="33">
        <v>1500</v>
      </c>
      <c r="D872" s="33">
        <v>3000</v>
      </c>
      <c r="E872" s="33">
        <v>5000</v>
      </c>
      <c r="F872" s="32"/>
      <c r="G872" s="6" t="s">
        <v>10</v>
      </c>
      <c r="H872" s="4">
        <v>13</v>
      </c>
      <c r="I872" s="33">
        <v>3000</v>
      </c>
      <c r="J872" s="33">
        <v>5000</v>
      </c>
      <c r="K872" s="33">
        <v>10000</v>
      </c>
      <c r="L872" s="32"/>
      <c r="M872" s="32"/>
      <c r="N872" s="32"/>
      <c r="O872" s="32"/>
      <c r="P872" s="32"/>
      <c r="Q872" s="32"/>
      <c r="R872" s="32"/>
      <c r="S872" s="32"/>
      <c r="T872" s="8"/>
      <c r="U872" s="8"/>
      <c r="V872" s="8"/>
      <c r="W872" s="8"/>
      <c r="X872" s="8"/>
      <c r="Y872" s="8"/>
    </row>
    <row r="873" spans="1:25" s="1" customFormat="1" x14ac:dyDescent="0.25">
      <c r="A873" s="6" t="s">
        <v>11</v>
      </c>
      <c r="B873" s="4">
        <v>21</v>
      </c>
      <c r="C873" s="33">
        <v>1700</v>
      </c>
      <c r="D873" s="33">
        <v>3500</v>
      </c>
      <c r="E873" s="33">
        <v>5000</v>
      </c>
      <c r="F873" s="32"/>
      <c r="G873" s="6" t="s">
        <v>11</v>
      </c>
      <c r="H873" s="4">
        <v>22</v>
      </c>
      <c r="I873" s="33">
        <v>3200</v>
      </c>
      <c r="J873" s="33">
        <v>7000</v>
      </c>
      <c r="K873" s="33">
        <v>8500</v>
      </c>
      <c r="L873" s="32"/>
      <c r="M873" s="32"/>
      <c r="N873" s="32"/>
      <c r="O873" s="32"/>
      <c r="P873" s="32"/>
      <c r="Q873" s="32"/>
      <c r="R873" s="32"/>
      <c r="S873" s="32"/>
      <c r="T873" s="8"/>
      <c r="U873" s="8"/>
      <c r="V873" s="8"/>
      <c r="W873" s="8"/>
      <c r="X873" s="8"/>
      <c r="Y873" s="8"/>
    </row>
    <row r="874" spans="1:25" s="1" customFormat="1" x14ac:dyDescent="0.25">
      <c r="A874" s="6" t="s">
        <v>12</v>
      </c>
      <c r="B874" s="4">
        <v>6</v>
      </c>
      <c r="C874" s="33">
        <v>1800</v>
      </c>
      <c r="D874" s="33">
        <v>2500</v>
      </c>
      <c r="E874" s="33">
        <v>3100</v>
      </c>
      <c r="F874" s="32"/>
      <c r="G874" s="6" t="s">
        <v>12</v>
      </c>
      <c r="H874" s="4">
        <v>6</v>
      </c>
      <c r="I874" s="33">
        <v>3600</v>
      </c>
      <c r="J874" s="33">
        <v>4750</v>
      </c>
      <c r="K874" s="33">
        <v>5925</v>
      </c>
      <c r="L874" s="32"/>
      <c r="M874" s="32"/>
      <c r="N874" s="32"/>
      <c r="O874" s="32"/>
      <c r="P874" s="32"/>
      <c r="Q874" s="32"/>
      <c r="R874" s="32"/>
      <c r="S874" s="32"/>
      <c r="T874" s="8"/>
      <c r="U874" s="8"/>
      <c r="V874" s="8"/>
      <c r="W874" s="8"/>
      <c r="X874" s="8"/>
      <c r="Y874" s="8"/>
    </row>
    <row r="875" spans="1:25" s="1" customFormat="1" x14ac:dyDescent="0.25">
      <c r="A875" s="6" t="s">
        <v>13</v>
      </c>
      <c r="B875" s="4">
        <v>9</v>
      </c>
      <c r="C875" s="33">
        <v>1000</v>
      </c>
      <c r="D875" s="33">
        <v>1500</v>
      </c>
      <c r="E875" s="33">
        <v>1875</v>
      </c>
      <c r="F875" s="32"/>
      <c r="G875" s="6" t="s">
        <v>13</v>
      </c>
      <c r="H875" s="4">
        <v>8</v>
      </c>
      <c r="I875" s="33">
        <v>2250</v>
      </c>
      <c r="J875" s="33">
        <v>3350</v>
      </c>
      <c r="K875" s="33">
        <v>4375</v>
      </c>
      <c r="L875" s="32"/>
      <c r="M875" s="32"/>
      <c r="N875" s="32"/>
      <c r="O875" s="32"/>
      <c r="P875" s="32"/>
      <c r="Q875" s="32"/>
      <c r="R875" s="32"/>
      <c r="S875" s="32"/>
      <c r="T875" s="8"/>
      <c r="U875" s="8"/>
      <c r="V875" s="8"/>
      <c r="W875" s="8"/>
      <c r="X875" s="8"/>
      <c r="Y875" s="8"/>
    </row>
    <row r="876" spans="1:25" s="1" customFormat="1" x14ac:dyDescent="0.25">
      <c r="B876" s="7"/>
      <c r="C876" s="32"/>
      <c r="D876" s="32"/>
      <c r="E876" s="32"/>
      <c r="F876" s="32"/>
      <c r="G876" s="32"/>
      <c r="H876" s="32"/>
      <c r="I876" s="32"/>
      <c r="J876" s="32"/>
      <c r="K876" s="32"/>
      <c r="L876" s="32"/>
      <c r="M876" s="32"/>
      <c r="N876" s="32"/>
      <c r="O876" s="32"/>
      <c r="P876" s="32"/>
      <c r="Q876" s="32"/>
      <c r="R876" s="32"/>
      <c r="S876" s="32"/>
      <c r="T876" s="8"/>
      <c r="U876" s="8"/>
      <c r="V876" s="8"/>
      <c r="W876" s="8"/>
      <c r="X876" s="8"/>
      <c r="Y876" s="8"/>
    </row>
    <row r="877" spans="1:25" s="1" customFormat="1" x14ac:dyDescent="0.25">
      <c r="C877" s="22"/>
      <c r="D877" s="22"/>
      <c r="E877" s="22"/>
      <c r="F877" s="22"/>
      <c r="I877" s="22"/>
      <c r="J877" s="22"/>
      <c r="K877" s="22"/>
      <c r="L877" s="22"/>
      <c r="M877" s="22"/>
      <c r="N877" s="22"/>
      <c r="O877" s="22"/>
      <c r="P877" s="22"/>
      <c r="Q877" s="22"/>
      <c r="R877" s="22"/>
      <c r="S877" s="22"/>
    </row>
    <row r="878" spans="1:25" s="1" customFormat="1" x14ac:dyDescent="0.25">
      <c r="A878" s="1" t="s">
        <v>302</v>
      </c>
      <c r="C878" s="22"/>
      <c r="D878" s="22"/>
      <c r="E878" s="22"/>
      <c r="F878" s="22"/>
      <c r="G878" s="1" t="s">
        <v>303</v>
      </c>
      <c r="I878" s="22"/>
      <c r="J878" s="22"/>
      <c r="K878" s="22"/>
      <c r="L878" s="22"/>
      <c r="M878" s="22"/>
      <c r="N878" s="22"/>
      <c r="O878" s="22"/>
      <c r="P878" s="22"/>
      <c r="Q878" s="22"/>
      <c r="R878" s="22"/>
      <c r="S878" s="22"/>
    </row>
    <row r="879" spans="1:25" s="1" customFormat="1" x14ac:dyDescent="0.25">
      <c r="C879" s="22"/>
      <c r="D879" s="22"/>
      <c r="E879" s="22"/>
      <c r="F879" s="22"/>
      <c r="I879" s="22"/>
      <c r="J879" s="22"/>
      <c r="K879" s="22"/>
      <c r="L879" s="22"/>
      <c r="M879" s="22"/>
      <c r="N879" s="22"/>
      <c r="O879" s="22"/>
      <c r="P879" s="22"/>
      <c r="Q879" s="22"/>
      <c r="R879" s="22"/>
      <c r="S879" s="22"/>
    </row>
    <row r="880" spans="1:25" s="1" customFormat="1" x14ac:dyDescent="0.25">
      <c r="A880" s="2" t="s">
        <v>0</v>
      </c>
      <c r="B880" s="2" t="s">
        <v>1</v>
      </c>
      <c r="C880" s="10" t="s">
        <v>295</v>
      </c>
      <c r="D880" s="10" t="s">
        <v>296</v>
      </c>
      <c r="E880" s="10" t="s">
        <v>297</v>
      </c>
      <c r="F880" s="30"/>
      <c r="G880" s="2" t="s">
        <v>0</v>
      </c>
      <c r="H880" s="2" t="s">
        <v>1</v>
      </c>
      <c r="I880" s="10" t="s">
        <v>295</v>
      </c>
      <c r="J880" s="10" t="s">
        <v>296</v>
      </c>
      <c r="K880" s="10" t="s">
        <v>297</v>
      </c>
      <c r="L880" s="30"/>
      <c r="M880" s="30"/>
      <c r="N880" s="30"/>
      <c r="O880" s="30"/>
      <c r="P880" s="30"/>
      <c r="Q880" s="30"/>
      <c r="R880" s="30"/>
      <c r="S880" s="30"/>
      <c r="T880" s="9"/>
      <c r="U880" s="9"/>
      <c r="V880" s="9"/>
      <c r="W880" s="9"/>
      <c r="X880" s="9"/>
      <c r="Y880" s="9"/>
    </row>
    <row r="881" spans="1:25" s="1" customFormat="1" x14ac:dyDescent="0.25">
      <c r="A881" s="3" t="s">
        <v>2</v>
      </c>
      <c r="B881" s="4">
        <v>53</v>
      </c>
      <c r="C881" s="34">
        <v>4000</v>
      </c>
      <c r="D881" s="34">
        <v>5000</v>
      </c>
      <c r="E881" s="34">
        <v>6425</v>
      </c>
      <c r="F881" s="32"/>
      <c r="G881" s="3" t="s">
        <v>2</v>
      </c>
      <c r="H881" s="4">
        <v>53</v>
      </c>
      <c r="I881" s="33">
        <v>8000</v>
      </c>
      <c r="J881" s="33">
        <v>10000</v>
      </c>
      <c r="K881" s="33">
        <v>12700</v>
      </c>
      <c r="L881" s="32"/>
      <c r="M881" s="32"/>
      <c r="N881" s="32"/>
      <c r="O881" s="32"/>
      <c r="P881" s="32"/>
      <c r="Q881" s="32"/>
      <c r="R881" s="32"/>
      <c r="S881" s="32"/>
      <c r="T881" s="8"/>
      <c r="U881" s="8"/>
      <c r="V881" s="8"/>
      <c r="W881" s="8"/>
      <c r="X881" s="8"/>
      <c r="Y881" s="8"/>
    </row>
    <row r="882" spans="1:25" s="1" customFormat="1" x14ac:dyDescent="0.25">
      <c r="A882" s="6" t="s">
        <v>3</v>
      </c>
      <c r="B882" s="4">
        <v>15</v>
      </c>
      <c r="C882" s="34">
        <v>3500</v>
      </c>
      <c r="D882" s="34">
        <v>4500</v>
      </c>
      <c r="E882" s="34">
        <v>6500</v>
      </c>
      <c r="F882" s="32"/>
      <c r="G882" s="6" t="s">
        <v>3</v>
      </c>
      <c r="H882" s="4">
        <v>15</v>
      </c>
      <c r="I882" s="33">
        <v>7875</v>
      </c>
      <c r="J882" s="33">
        <v>8150</v>
      </c>
      <c r="K882" s="33">
        <v>12000</v>
      </c>
      <c r="L882" s="32"/>
      <c r="M882" s="32"/>
      <c r="N882" s="32"/>
      <c r="O882" s="32"/>
      <c r="P882" s="32"/>
      <c r="Q882" s="32"/>
      <c r="R882" s="32"/>
      <c r="S882" s="32"/>
      <c r="T882" s="8"/>
      <c r="U882" s="8"/>
      <c r="V882" s="8"/>
      <c r="W882" s="8"/>
      <c r="X882" s="8"/>
      <c r="Y882" s="8"/>
    </row>
    <row r="883" spans="1:25" s="1" customFormat="1" x14ac:dyDescent="0.25">
      <c r="A883" s="6" t="s">
        <v>4</v>
      </c>
      <c r="B883" s="4">
        <v>12</v>
      </c>
      <c r="C883" s="34">
        <v>4125</v>
      </c>
      <c r="D883" s="34">
        <v>5725</v>
      </c>
      <c r="E883" s="34">
        <v>7587.5</v>
      </c>
      <c r="F883" s="32"/>
      <c r="G883" s="6" t="s">
        <v>4</v>
      </c>
      <c r="H883" s="4">
        <v>12</v>
      </c>
      <c r="I883" s="33">
        <v>8000</v>
      </c>
      <c r="J883" s="33">
        <v>11450</v>
      </c>
      <c r="K883" s="33">
        <v>15175</v>
      </c>
      <c r="L883" s="32"/>
      <c r="M883" s="32"/>
      <c r="N883" s="32"/>
      <c r="O883" s="32"/>
      <c r="P883" s="32"/>
      <c r="Q883" s="32"/>
      <c r="R883" s="32"/>
      <c r="S883" s="32"/>
      <c r="T883" s="8"/>
      <c r="U883" s="8"/>
      <c r="V883" s="8"/>
      <c r="W883" s="8"/>
      <c r="X883" s="8"/>
      <c r="Y883" s="8"/>
    </row>
    <row r="884" spans="1:25" s="1" customFormat="1" x14ac:dyDescent="0.25">
      <c r="A884" s="6" t="s">
        <v>5</v>
      </c>
      <c r="B884" s="4">
        <v>6</v>
      </c>
      <c r="C884" s="34">
        <v>4450</v>
      </c>
      <c r="D884" s="34">
        <v>5000</v>
      </c>
      <c r="E884" s="34">
        <v>6537.5</v>
      </c>
      <c r="F884" s="32"/>
      <c r="G884" s="6" t="s">
        <v>5</v>
      </c>
      <c r="H884" s="4">
        <v>6</v>
      </c>
      <c r="I884" s="33">
        <v>8900</v>
      </c>
      <c r="J884" s="33">
        <v>10000</v>
      </c>
      <c r="K884" s="33">
        <v>13075</v>
      </c>
      <c r="L884" s="32"/>
      <c r="M884" s="32"/>
      <c r="N884" s="32"/>
      <c r="O884" s="32"/>
      <c r="P884" s="32"/>
      <c r="Q884" s="32"/>
      <c r="R884" s="32"/>
      <c r="S884" s="32"/>
      <c r="T884" s="8"/>
      <c r="U884" s="8"/>
      <c r="V884" s="8"/>
      <c r="W884" s="8"/>
      <c r="X884" s="8"/>
      <c r="Y884" s="8"/>
    </row>
    <row r="885" spans="1:25" s="1" customFormat="1" x14ac:dyDescent="0.25">
      <c r="A885" s="6" t="s">
        <v>6</v>
      </c>
      <c r="B885" s="4">
        <v>9</v>
      </c>
      <c r="C885" s="34">
        <v>2350</v>
      </c>
      <c r="D885" s="34">
        <v>5000</v>
      </c>
      <c r="E885" s="34">
        <v>6075</v>
      </c>
      <c r="F885" s="32"/>
      <c r="G885" s="6" t="s">
        <v>6</v>
      </c>
      <c r="H885" s="4">
        <v>9</v>
      </c>
      <c r="I885" s="33">
        <v>5700</v>
      </c>
      <c r="J885" s="33">
        <v>10000</v>
      </c>
      <c r="K885" s="33">
        <v>12150</v>
      </c>
      <c r="L885" s="32"/>
      <c r="M885" s="32"/>
      <c r="N885" s="32"/>
      <c r="O885" s="32"/>
      <c r="P885" s="32"/>
      <c r="Q885" s="32"/>
      <c r="R885" s="32"/>
      <c r="S885" s="32"/>
      <c r="T885" s="8"/>
      <c r="U885" s="8"/>
      <c r="V885" s="8"/>
      <c r="W885" s="8"/>
      <c r="X885" s="8"/>
      <c r="Y885" s="8"/>
    </row>
    <row r="886" spans="1:25" s="1" customFormat="1" x14ac:dyDescent="0.25">
      <c r="A886" s="6" t="s">
        <v>7</v>
      </c>
      <c r="B886" s="4">
        <v>11</v>
      </c>
      <c r="C886" s="34">
        <v>4000</v>
      </c>
      <c r="D886" s="34">
        <v>6000</v>
      </c>
      <c r="E886" s="34">
        <v>6350</v>
      </c>
      <c r="F886" s="32"/>
      <c r="G886" s="6" t="s">
        <v>7</v>
      </c>
      <c r="H886" s="4">
        <v>11</v>
      </c>
      <c r="I886" s="33">
        <v>8000</v>
      </c>
      <c r="J886" s="33">
        <v>10000</v>
      </c>
      <c r="K886" s="33">
        <v>12700</v>
      </c>
      <c r="L886" s="32"/>
      <c r="M886" s="32"/>
      <c r="N886" s="32"/>
      <c r="O886" s="32"/>
      <c r="P886" s="32"/>
      <c r="Q886" s="32"/>
      <c r="R886" s="32"/>
      <c r="S886" s="32"/>
      <c r="T886" s="8"/>
      <c r="U886" s="8"/>
      <c r="V886" s="8"/>
      <c r="W886" s="8"/>
      <c r="X886" s="8"/>
      <c r="Y886" s="8"/>
    </row>
    <row r="887" spans="1:25" s="1" customFormat="1" x14ac:dyDescent="0.25">
      <c r="A887" s="6" t="s">
        <v>8</v>
      </c>
      <c r="B887" s="4">
        <v>29</v>
      </c>
      <c r="C887" s="34">
        <v>3750</v>
      </c>
      <c r="D887" s="34">
        <v>5000</v>
      </c>
      <c r="E887" s="34">
        <v>6500</v>
      </c>
      <c r="F887" s="32"/>
      <c r="G887" s="6" t="s">
        <v>8</v>
      </c>
      <c r="H887" s="4">
        <v>29</v>
      </c>
      <c r="I887" s="33">
        <v>8000</v>
      </c>
      <c r="J887" s="33">
        <v>10000</v>
      </c>
      <c r="K887" s="33">
        <v>12850</v>
      </c>
      <c r="L887" s="32"/>
      <c r="M887" s="32"/>
      <c r="N887" s="32"/>
      <c r="O887" s="32"/>
      <c r="P887" s="32"/>
      <c r="Q887" s="32"/>
      <c r="R887" s="32"/>
      <c r="S887" s="32"/>
      <c r="T887" s="8"/>
      <c r="U887" s="8"/>
      <c r="V887" s="8"/>
      <c r="W887" s="8"/>
      <c r="X887" s="8"/>
      <c r="Y887" s="8"/>
    </row>
    <row r="888" spans="1:25" s="1" customFormat="1" x14ac:dyDescent="0.25">
      <c r="A888" s="6" t="s">
        <v>9</v>
      </c>
      <c r="B888" s="4">
        <v>16</v>
      </c>
      <c r="C888" s="34">
        <v>4125</v>
      </c>
      <c r="D888" s="34">
        <v>4750</v>
      </c>
      <c r="E888" s="34">
        <v>5750</v>
      </c>
      <c r="F888" s="32"/>
      <c r="G888" s="6" t="s">
        <v>9</v>
      </c>
      <c r="H888" s="4">
        <v>16</v>
      </c>
      <c r="I888" s="33">
        <v>7881.25</v>
      </c>
      <c r="J888" s="33">
        <v>9500</v>
      </c>
      <c r="K888" s="33">
        <v>11500</v>
      </c>
      <c r="L888" s="32"/>
      <c r="M888" s="32"/>
      <c r="N888" s="32"/>
      <c r="O888" s="32"/>
      <c r="P888" s="32"/>
      <c r="Q888" s="32"/>
      <c r="R888" s="32"/>
      <c r="S888" s="32"/>
      <c r="T888" s="8"/>
      <c r="U888" s="8"/>
      <c r="V888" s="8"/>
      <c r="W888" s="8"/>
      <c r="X888" s="8"/>
      <c r="Y888" s="8"/>
    </row>
    <row r="889" spans="1:25" s="1" customFormat="1" x14ac:dyDescent="0.25">
      <c r="A889" s="6" t="s">
        <v>10</v>
      </c>
      <c r="B889" s="4">
        <v>13</v>
      </c>
      <c r="C889" s="34">
        <v>3000</v>
      </c>
      <c r="D889" s="34">
        <v>5000</v>
      </c>
      <c r="E889" s="34">
        <v>7675</v>
      </c>
      <c r="F889" s="32"/>
      <c r="G889" s="6" t="s">
        <v>10</v>
      </c>
      <c r="H889" s="4">
        <v>13</v>
      </c>
      <c r="I889" s="33">
        <v>5500</v>
      </c>
      <c r="J889" s="33">
        <v>10000</v>
      </c>
      <c r="K889" s="33">
        <v>13550</v>
      </c>
      <c r="L889" s="32"/>
      <c r="M889" s="32"/>
      <c r="N889" s="32"/>
      <c r="O889" s="32"/>
      <c r="P889" s="32"/>
      <c r="Q889" s="32"/>
      <c r="R889" s="32"/>
      <c r="S889" s="32"/>
      <c r="T889" s="8"/>
      <c r="U889" s="8"/>
      <c r="V889" s="8"/>
      <c r="W889" s="8"/>
      <c r="X889" s="8"/>
      <c r="Y889" s="8"/>
    </row>
    <row r="890" spans="1:25" s="1" customFormat="1" x14ac:dyDescent="0.25">
      <c r="A890" s="6" t="s">
        <v>11</v>
      </c>
      <c r="B890" s="4">
        <v>22</v>
      </c>
      <c r="C890" s="34">
        <v>4000</v>
      </c>
      <c r="D890" s="34">
        <v>5000</v>
      </c>
      <c r="E890" s="34">
        <v>6087.5</v>
      </c>
      <c r="F890" s="32"/>
      <c r="G890" s="6" t="s">
        <v>11</v>
      </c>
      <c r="H890" s="4">
        <v>22</v>
      </c>
      <c r="I890" s="33">
        <v>8000</v>
      </c>
      <c r="J890" s="33">
        <v>10000</v>
      </c>
      <c r="K890" s="33">
        <v>12175</v>
      </c>
      <c r="L890" s="32"/>
      <c r="M890" s="32"/>
      <c r="N890" s="32"/>
      <c r="O890" s="32"/>
      <c r="P890" s="32"/>
      <c r="Q890" s="32"/>
      <c r="R890" s="32"/>
      <c r="S890" s="32"/>
      <c r="T890" s="8"/>
      <c r="U890" s="8"/>
      <c r="V890" s="8"/>
      <c r="W890" s="8"/>
      <c r="X890" s="8"/>
      <c r="Y890" s="8"/>
    </row>
    <row r="891" spans="1:25" s="1" customFormat="1" x14ac:dyDescent="0.25">
      <c r="A891" s="6" t="s">
        <v>12</v>
      </c>
      <c r="B891" s="4">
        <v>6</v>
      </c>
      <c r="C891" s="34">
        <v>4600</v>
      </c>
      <c r="D891" s="34">
        <v>5750</v>
      </c>
      <c r="E891" s="34">
        <v>6950</v>
      </c>
      <c r="F891" s="32"/>
      <c r="G891" s="6" t="s">
        <v>12</v>
      </c>
      <c r="H891" s="4">
        <v>6</v>
      </c>
      <c r="I891" s="33">
        <v>8975</v>
      </c>
      <c r="J891" s="33">
        <v>11500</v>
      </c>
      <c r="K891" s="33">
        <v>13900</v>
      </c>
      <c r="L891" s="32"/>
      <c r="M891" s="32"/>
      <c r="N891" s="32"/>
      <c r="O891" s="32"/>
      <c r="P891" s="32"/>
      <c r="Q891" s="32"/>
      <c r="R891" s="32"/>
      <c r="S891" s="32"/>
      <c r="T891" s="8"/>
      <c r="U891" s="8"/>
      <c r="V891" s="8"/>
      <c r="W891" s="8"/>
      <c r="X891" s="8"/>
      <c r="Y891" s="8"/>
    </row>
    <row r="892" spans="1:25" s="1" customFormat="1" x14ac:dyDescent="0.25">
      <c r="A892" s="6" t="s">
        <v>13</v>
      </c>
      <c r="B892" s="4">
        <v>8</v>
      </c>
      <c r="C892" s="34">
        <v>2250</v>
      </c>
      <c r="D892" s="34">
        <v>4250</v>
      </c>
      <c r="E892" s="34">
        <v>4875</v>
      </c>
      <c r="F892" s="32"/>
      <c r="G892" s="6" t="s">
        <v>13</v>
      </c>
      <c r="H892" s="4">
        <v>8</v>
      </c>
      <c r="I892" s="33">
        <v>6000</v>
      </c>
      <c r="J892" s="33">
        <v>7937.5</v>
      </c>
      <c r="K892" s="33">
        <v>9750</v>
      </c>
      <c r="L892" s="32"/>
      <c r="M892" s="32"/>
      <c r="N892" s="32"/>
      <c r="O892" s="32"/>
      <c r="P892" s="32"/>
      <c r="Q892" s="32"/>
      <c r="R892" s="32"/>
      <c r="S892" s="32"/>
      <c r="T892" s="8"/>
      <c r="U892" s="8"/>
      <c r="V892" s="8"/>
      <c r="W892" s="8"/>
      <c r="X892" s="8"/>
      <c r="Y892" s="8"/>
    </row>
    <row r="893" spans="1:25" s="1" customFormat="1" x14ac:dyDescent="0.25">
      <c r="B893" s="7"/>
      <c r="C893" s="32"/>
      <c r="D893" s="32"/>
      <c r="E893" s="32"/>
      <c r="F893" s="32"/>
      <c r="G893" s="32"/>
      <c r="H893" s="32"/>
      <c r="I893" s="32"/>
      <c r="J893" s="32"/>
      <c r="K893" s="32"/>
      <c r="L893" s="32"/>
      <c r="M893" s="32"/>
      <c r="N893" s="32"/>
      <c r="O893" s="32"/>
      <c r="P893" s="32"/>
      <c r="Q893" s="32"/>
      <c r="R893" s="32"/>
      <c r="S893" s="32"/>
      <c r="T893" s="8"/>
      <c r="U893" s="8"/>
      <c r="V893" s="8"/>
      <c r="W893" s="8"/>
      <c r="X893" s="8"/>
      <c r="Y893" s="8"/>
    </row>
    <row r="894" spans="1:25" s="1" customFormat="1" x14ac:dyDescent="0.25">
      <c r="C894" s="22"/>
      <c r="D894" s="22"/>
      <c r="E894" s="22"/>
      <c r="F894" s="22"/>
      <c r="G894" s="22"/>
      <c r="H894" s="22"/>
      <c r="I894" s="22"/>
      <c r="J894" s="22"/>
      <c r="K894" s="22"/>
      <c r="L894" s="22"/>
      <c r="M894" s="22"/>
      <c r="N894" s="22"/>
      <c r="O894" s="22"/>
      <c r="P894" s="22"/>
      <c r="Q894" s="22"/>
      <c r="R894" s="22"/>
      <c r="S894" s="22"/>
    </row>
    <row r="895" spans="1:25" s="1" customFormat="1" x14ac:dyDescent="0.25">
      <c r="A895" s="1" t="s">
        <v>304</v>
      </c>
      <c r="C895" s="22"/>
      <c r="D895" s="22"/>
      <c r="E895" s="22"/>
      <c r="F895" s="22"/>
      <c r="G895" s="22"/>
      <c r="H895" s="22"/>
      <c r="I895" s="22"/>
      <c r="J895" s="22"/>
      <c r="K895" s="22"/>
      <c r="L895" s="22"/>
      <c r="M895" s="22"/>
      <c r="N895" s="22"/>
      <c r="O895" s="22"/>
      <c r="P895" s="22"/>
      <c r="Q895" s="22"/>
      <c r="R895" s="22"/>
      <c r="S895" s="22"/>
    </row>
    <row r="896" spans="1:25" s="1" customFormat="1" x14ac:dyDescent="0.25">
      <c r="C896" s="22"/>
      <c r="D896" s="22"/>
      <c r="E896" s="22"/>
      <c r="F896" s="22"/>
      <c r="G896" s="22"/>
      <c r="H896" s="22"/>
      <c r="I896" s="22"/>
      <c r="J896" s="22"/>
      <c r="K896" s="22"/>
      <c r="L896" s="22"/>
      <c r="M896" s="22"/>
      <c r="N896" s="22"/>
      <c r="O896" s="22"/>
      <c r="P896" s="22"/>
      <c r="Q896" s="22"/>
      <c r="R896" s="22"/>
      <c r="S896" s="22"/>
    </row>
    <row r="897" spans="1:25" s="1" customFormat="1" x14ac:dyDescent="0.25">
      <c r="A897" s="2" t="s">
        <v>0</v>
      </c>
      <c r="B897" s="2" t="s">
        <v>1</v>
      </c>
      <c r="C897" s="10" t="s">
        <v>295</v>
      </c>
      <c r="D897" s="10" t="s">
        <v>296</v>
      </c>
      <c r="E897" s="10" t="s">
        <v>297</v>
      </c>
      <c r="F897" s="30"/>
      <c r="G897" s="30"/>
      <c r="H897" s="30"/>
      <c r="I897" s="30"/>
      <c r="J897" s="30"/>
      <c r="K897" s="30"/>
      <c r="L897" s="30"/>
      <c r="M897" s="30"/>
      <c r="N897" s="30"/>
      <c r="O897" s="30"/>
      <c r="P897" s="30"/>
      <c r="Q897" s="30"/>
      <c r="R897" s="30"/>
      <c r="S897" s="30"/>
      <c r="T897" s="9"/>
      <c r="U897" s="9"/>
      <c r="V897" s="9"/>
      <c r="W897" s="9"/>
      <c r="X897" s="9"/>
      <c r="Y897" s="9"/>
    </row>
    <row r="898" spans="1:25" s="1" customFormat="1" x14ac:dyDescent="0.25">
      <c r="A898" s="3" t="s">
        <v>2</v>
      </c>
      <c r="B898" s="4">
        <v>32</v>
      </c>
      <c r="C898" s="31">
        <v>0.1</v>
      </c>
      <c r="D898" s="31">
        <v>0.2</v>
      </c>
      <c r="E898" s="31">
        <v>0.3</v>
      </c>
      <c r="F898" s="32"/>
      <c r="G898" s="32"/>
      <c r="H898" s="32"/>
      <c r="I898" s="32"/>
      <c r="J898" s="32"/>
      <c r="K898" s="32"/>
      <c r="L898" s="32"/>
      <c r="M898" s="32"/>
      <c r="N898" s="32"/>
      <c r="O898" s="32"/>
      <c r="P898" s="32"/>
      <c r="Q898" s="32"/>
      <c r="R898" s="32"/>
      <c r="S898" s="32"/>
      <c r="T898" s="8"/>
      <c r="U898" s="8"/>
      <c r="V898" s="8"/>
      <c r="W898" s="8"/>
      <c r="X898" s="8"/>
      <c r="Y898" s="8"/>
    </row>
    <row r="899" spans="1:25" s="1" customFormat="1" x14ac:dyDescent="0.25">
      <c r="A899" s="6" t="s">
        <v>3</v>
      </c>
      <c r="B899" s="4">
        <v>9</v>
      </c>
      <c r="C899" s="31">
        <v>0.1</v>
      </c>
      <c r="D899" s="31">
        <v>0.2</v>
      </c>
      <c r="E899" s="31">
        <v>0.375</v>
      </c>
      <c r="F899" s="32"/>
      <c r="G899" s="32"/>
      <c r="H899" s="32"/>
      <c r="I899" s="32"/>
      <c r="J899" s="32"/>
      <c r="K899" s="32"/>
      <c r="L899" s="32"/>
      <c r="M899" s="32"/>
      <c r="N899" s="32"/>
      <c r="O899" s="32"/>
      <c r="P899" s="32"/>
      <c r="Q899" s="32"/>
      <c r="R899" s="32"/>
      <c r="S899" s="32"/>
      <c r="T899" s="8"/>
      <c r="U899" s="8"/>
      <c r="V899" s="8"/>
      <c r="W899" s="8"/>
      <c r="X899" s="8"/>
      <c r="Y899" s="8"/>
    </row>
    <row r="900" spans="1:25" s="1" customFormat="1" x14ac:dyDescent="0.25">
      <c r="A900" s="6" t="s">
        <v>4</v>
      </c>
      <c r="B900" s="4">
        <v>6</v>
      </c>
      <c r="C900" s="31">
        <v>0.1</v>
      </c>
      <c r="D900" s="31">
        <v>0.25</v>
      </c>
      <c r="E900" s="31">
        <v>0.57499999999999996</v>
      </c>
      <c r="F900" s="32"/>
      <c r="G900" s="32"/>
      <c r="H900" s="32"/>
      <c r="I900" s="32"/>
      <c r="J900" s="32"/>
      <c r="K900" s="32"/>
      <c r="L900" s="32"/>
      <c r="M900" s="32"/>
      <c r="N900" s="32"/>
      <c r="O900" s="32"/>
      <c r="P900" s="32"/>
      <c r="Q900" s="32"/>
      <c r="R900" s="32"/>
      <c r="S900" s="32"/>
      <c r="T900" s="8"/>
      <c r="U900" s="8"/>
      <c r="V900" s="8"/>
      <c r="W900" s="8"/>
      <c r="X900" s="8"/>
      <c r="Y900" s="8"/>
    </row>
    <row r="901" spans="1:25" s="1" customFormat="1" x14ac:dyDescent="0.25">
      <c r="A901" s="6" t="s">
        <v>5</v>
      </c>
      <c r="B901" s="4">
        <v>3</v>
      </c>
      <c r="C901" s="34" t="s">
        <v>1136</v>
      </c>
      <c r="D901" s="34" t="s">
        <v>1136</v>
      </c>
      <c r="E901" s="34" t="s">
        <v>1136</v>
      </c>
      <c r="F901" s="32"/>
      <c r="G901" s="32"/>
      <c r="H901" s="32"/>
      <c r="I901" s="32"/>
      <c r="J901" s="32"/>
      <c r="K901" s="32"/>
      <c r="L901" s="32"/>
      <c r="M901" s="32"/>
      <c r="N901" s="32"/>
      <c r="O901" s="32"/>
      <c r="P901" s="32"/>
      <c r="Q901" s="32"/>
      <c r="R901" s="32"/>
      <c r="S901" s="32"/>
      <c r="T901" s="8"/>
      <c r="U901" s="8"/>
      <c r="V901" s="8"/>
      <c r="W901" s="8"/>
      <c r="X901" s="8"/>
      <c r="Y901" s="8"/>
    </row>
    <row r="902" spans="1:25" s="1" customFormat="1" x14ac:dyDescent="0.25">
      <c r="A902" s="6" t="s">
        <v>6</v>
      </c>
      <c r="B902" s="4">
        <v>7</v>
      </c>
      <c r="C902" s="31">
        <v>0.1</v>
      </c>
      <c r="D902" s="31">
        <v>0.2</v>
      </c>
      <c r="E902" s="31">
        <v>0.3</v>
      </c>
      <c r="F902" s="32"/>
      <c r="G902" s="32"/>
      <c r="H902" s="32"/>
      <c r="I902" s="32"/>
      <c r="J902" s="32"/>
      <c r="K902" s="32"/>
      <c r="L902" s="32"/>
      <c r="M902" s="32"/>
      <c r="N902" s="32"/>
      <c r="O902" s="32"/>
      <c r="P902" s="32"/>
      <c r="Q902" s="32"/>
      <c r="R902" s="32"/>
      <c r="S902" s="32"/>
      <c r="T902" s="8"/>
      <c r="U902" s="8"/>
      <c r="V902" s="8"/>
      <c r="W902" s="8"/>
      <c r="X902" s="8"/>
      <c r="Y902" s="8"/>
    </row>
    <row r="903" spans="1:25" s="1" customFormat="1" x14ac:dyDescent="0.25">
      <c r="A903" s="6" t="s">
        <v>7</v>
      </c>
      <c r="B903" s="4">
        <v>7</v>
      </c>
      <c r="C903" s="31">
        <v>0.2</v>
      </c>
      <c r="D903" s="31">
        <v>0.2</v>
      </c>
      <c r="E903" s="31">
        <v>0.3</v>
      </c>
      <c r="F903" s="32"/>
      <c r="G903" s="32"/>
      <c r="H903" s="32"/>
      <c r="I903" s="32"/>
      <c r="J903" s="32"/>
      <c r="K903" s="32"/>
      <c r="L903" s="32"/>
      <c r="M903" s="32"/>
      <c r="N903" s="32"/>
      <c r="O903" s="32"/>
      <c r="P903" s="32"/>
      <c r="Q903" s="32"/>
      <c r="R903" s="32"/>
      <c r="S903" s="32"/>
      <c r="T903" s="8"/>
      <c r="U903" s="8"/>
      <c r="V903" s="8"/>
      <c r="W903" s="8"/>
      <c r="X903" s="8"/>
      <c r="Y903" s="8"/>
    </row>
    <row r="904" spans="1:25" s="1" customFormat="1" x14ac:dyDescent="0.25">
      <c r="A904" s="6" t="s">
        <v>8</v>
      </c>
      <c r="B904" s="4">
        <v>17</v>
      </c>
      <c r="C904" s="31">
        <v>0.15</v>
      </c>
      <c r="D904" s="31">
        <v>0.2</v>
      </c>
      <c r="E904" s="31">
        <v>0.3</v>
      </c>
      <c r="F904" s="32"/>
      <c r="G904" s="32"/>
      <c r="H904" s="32"/>
      <c r="I904" s="32"/>
      <c r="J904" s="32"/>
      <c r="K904" s="32"/>
      <c r="L904" s="32"/>
      <c r="M904" s="32"/>
      <c r="N904" s="32"/>
      <c r="O904" s="32"/>
      <c r="P904" s="32"/>
      <c r="Q904" s="32"/>
      <c r="R904" s="32"/>
      <c r="S904" s="32"/>
      <c r="T904" s="8"/>
      <c r="U904" s="8"/>
      <c r="V904" s="8"/>
      <c r="W904" s="8"/>
      <c r="X904" s="8"/>
      <c r="Y904" s="8"/>
    </row>
    <row r="905" spans="1:25" s="1" customFormat="1" x14ac:dyDescent="0.25">
      <c r="A905" s="6" t="s">
        <v>9</v>
      </c>
      <c r="B905" s="4">
        <v>9</v>
      </c>
      <c r="C905" s="31">
        <v>0.1</v>
      </c>
      <c r="D905" s="31">
        <v>0.1</v>
      </c>
      <c r="E905" s="31">
        <v>0.2</v>
      </c>
      <c r="F905" s="32"/>
      <c r="G905" s="32"/>
      <c r="H905" s="32"/>
      <c r="I905" s="32"/>
      <c r="J905" s="32"/>
      <c r="K905" s="32"/>
      <c r="L905" s="32"/>
      <c r="M905" s="32"/>
      <c r="N905" s="32"/>
      <c r="O905" s="32"/>
      <c r="P905" s="32"/>
      <c r="Q905" s="32"/>
      <c r="R905" s="32"/>
      <c r="S905" s="32"/>
      <c r="T905" s="8"/>
      <c r="U905" s="8"/>
      <c r="V905" s="8"/>
      <c r="W905" s="8"/>
      <c r="X905" s="8"/>
      <c r="Y905" s="8"/>
    </row>
    <row r="906" spans="1:25" s="1" customFormat="1" x14ac:dyDescent="0.25">
      <c r="A906" s="6" t="s">
        <v>10</v>
      </c>
      <c r="B906" s="4">
        <v>6</v>
      </c>
      <c r="C906" s="31">
        <v>0.1</v>
      </c>
      <c r="D906" s="31">
        <v>0.35</v>
      </c>
      <c r="E906" s="31">
        <v>0.5</v>
      </c>
      <c r="F906" s="32"/>
      <c r="G906" s="32"/>
      <c r="H906" s="32"/>
      <c r="I906" s="32"/>
      <c r="J906" s="32"/>
      <c r="K906" s="32"/>
      <c r="L906" s="32"/>
      <c r="M906" s="32"/>
      <c r="N906" s="32"/>
      <c r="O906" s="32"/>
      <c r="P906" s="32"/>
      <c r="Q906" s="32"/>
      <c r="R906" s="32"/>
      <c r="S906" s="32"/>
      <c r="T906" s="8"/>
      <c r="U906" s="8"/>
      <c r="V906" s="8"/>
      <c r="W906" s="8"/>
      <c r="X906" s="8"/>
      <c r="Y906" s="8"/>
    </row>
    <row r="907" spans="1:25" s="1" customFormat="1" x14ac:dyDescent="0.25">
      <c r="A907" s="6" t="s">
        <v>11</v>
      </c>
      <c r="B907" s="4">
        <v>12</v>
      </c>
      <c r="C907" s="31">
        <v>0.2</v>
      </c>
      <c r="D907" s="31">
        <v>0.2</v>
      </c>
      <c r="E907" s="31">
        <v>0.28749999999999998</v>
      </c>
      <c r="F907" s="32"/>
      <c r="G907" s="32"/>
      <c r="H907" s="32"/>
      <c r="I907" s="32"/>
      <c r="J907" s="32"/>
      <c r="K907" s="32"/>
      <c r="L907" s="32"/>
      <c r="M907" s="32"/>
      <c r="N907" s="32"/>
      <c r="O907" s="32"/>
      <c r="P907" s="32"/>
      <c r="Q907" s="32"/>
      <c r="R907" s="32"/>
      <c r="S907" s="32"/>
      <c r="T907" s="8"/>
      <c r="U907" s="8"/>
      <c r="V907" s="8"/>
      <c r="W907" s="8"/>
      <c r="X907" s="8"/>
      <c r="Y907" s="8"/>
    </row>
    <row r="908" spans="1:25" s="1" customFormat="1" x14ac:dyDescent="0.25">
      <c r="A908" s="6" t="s">
        <v>12</v>
      </c>
      <c r="B908" s="4">
        <v>4</v>
      </c>
      <c r="C908" s="34" t="s">
        <v>1136</v>
      </c>
      <c r="D908" s="34" t="s">
        <v>1136</v>
      </c>
      <c r="E908" s="34" t="s">
        <v>1136</v>
      </c>
      <c r="F908" s="32"/>
      <c r="G908" s="32"/>
      <c r="H908" s="32"/>
      <c r="I908" s="32"/>
      <c r="J908" s="32"/>
      <c r="K908" s="32"/>
      <c r="L908" s="32"/>
      <c r="M908" s="32"/>
      <c r="N908" s="32"/>
      <c r="O908" s="32"/>
      <c r="P908" s="32"/>
      <c r="Q908" s="32"/>
      <c r="R908" s="32"/>
      <c r="S908" s="32"/>
      <c r="T908" s="8"/>
      <c r="U908" s="8"/>
      <c r="V908" s="8"/>
      <c r="W908" s="8"/>
      <c r="X908" s="8"/>
      <c r="Y908" s="8"/>
    </row>
    <row r="909" spans="1:25" s="1" customFormat="1" x14ac:dyDescent="0.25">
      <c r="A909" s="6" t="s">
        <v>13</v>
      </c>
      <c r="B909" s="4">
        <v>8</v>
      </c>
      <c r="C909" s="31">
        <v>0.1</v>
      </c>
      <c r="D909" s="31">
        <v>0.15</v>
      </c>
      <c r="E909" s="31">
        <v>0.2</v>
      </c>
      <c r="F909" s="32"/>
      <c r="G909" s="32"/>
      <c r="H909" s="32"/>
      <c r="I909" s="32"/>
      <c r="J909" s="32"/>
      <c r="K909" s="32"/>
      <c r="L909" s="32"/>
      <c r="M909" s="32"/>
      <c r="N909" s="32"/>
      <c r="O909" s="32"/>
      <c r="P909" s="32"/>
      <c r="Q909" s="32"/>
      <c r="R909" s="32"/>
      <c r="S909" s="32"/>
      <c r="T909" s="8"/>
      <c r="U909" s="8"/>
      <c r="V909" s="8"/>
      <c r="W909" s="8"/>
      <c r="X909" s="8"/>
      <c r="Y909" s="8"/>
    </row>
    <row r="910" spans="1:25" s="1" customFormat="1" x14ac:dyDescent="0.25">
      <c r="B910" s="7"/>
      <c r="C910" s="32"/>
      <c r="D910" s="32"/>
      <c r="E910" s="32"/>
      <c r="F910" s="32"/>
      <c r="G910" s="32"/>
      <c r="H910" s="32"/>
      <c r="I910" s="32"/>
      <c r="J910" s="32"/>
      <c r="K910" s="32"/>
      <c r="L910" s="32"/>
      <c r="M910" s="32"/>
      <c r="N910" s="32"/>
      <c r="O910" s="32"/>
      <c r="P910" s="32"/>
      <c r="Q910" s="32"/>
      <c r="R910" s="32"/>
      <c r="S910" s="32"/>
      <c r="T910" s="8"/>
      <c r="U910" s="8"/>
      <c r="V910" s="8"/>
      <c r="W910" s="8"/>
      <c r="X910" s="8"/>
      <c r="Y910" s="8"/>
    </row>
    <row r="911" spans="1:25" s="1" customFormat="1" x14ac:dyDescent="0.25">
      <c r="C911" s="22"/>
      <c r="D911" s="22"/>
      <c r="E911" s="22"/>
      <c r="F911" s="22"/>
      <c r="I911" s="22"/>
      <c r="J911" s="22"/>
      <c r="K911" s="22"/>
      <c r="L911" s="22"/>
      <c r="M911" s="22"/>
      <c r="N911" s="22"/>
      <c r="O911" s="22"/>
      <c r="P911" s="22"/>
      <c r="Q911" s="22"/>
      <c r="R911" s="22"/>
      <c r="S911" s="22"/>
    </row>
    <row r="912" spans="1:25" s="1" customFormat="1" x14ac:dyDescent="0.25">
      <c r="A912" s="1" t="s">
        <v>310</v>
      </c>
      <c r="C912" s="22"/>
      <c r="D912" s="22"/>
      <c r="E912" s="22"/>
      <c r="F912" s="22"/>
      <c r="G912" s="1" t="s">
        <v>311</v>
      </c>
      <c r="I912" s="22"/>
      <c r="J912" s="22"/>
      <c r="K912" s="22"/>
      <c r="L912" s="22"/>
      <c r="M912" s="22"/>
      <c r="N912" s="22"/>
      <c r="O912" s="22"/>
      <c r="P912" s="22"/>
      <c r="Q912" s="22"/>
      <c r="R912" s="22"/>
      <c r="S912" s="22"/>
    </row>
    <row r="913" spans="1:25" s="1" customFormat="1" x14ac:dyDescent="0.25">
      <c r="C913" s="22"/>
      <c r="D913" s="22"/>
      <c r="E913" s="22"/>
      <c r="F913" s="22"/>
      <c r="I913" s="22"/>
      <c r="J913" s="22"/>
      <c r="K913" s="22"/>
      <c r="L913" s="22"/>
      <c r="M913" s="22"/>
      <c r="N913" s="22"/>
      <c r="O913" s="22"/>
      <c r="P913" s="22"/>
      <c r="Q913" s="22"/>
      <c r="R913" s="22"/>
      <c r="S913" s="22"/>
    </row>
    <row r="914" spans="1:25" s="1" customFormat="1" x14ac:dyDescent="0.25">
      <c r="A914" s="2" t="s">
        <v>0</v>
      </c>
      <c r="B914" s="2" t="s">
        <v>1</v>
      </c>
      <c r="C914" s="10" t="s">
        <v>295</v>
      </c>
      <c r="D914" s="10" t="s">
        <v>296</v>
      </c>
      <c r="E914" s="10" t="s">
        <v>297</v>
      </c>
      <c r="F914" s="30"/>
      <c r="G914" s="2" t="s">
        <v>0</v>
      </c>
      <c r="H914" s="2" t="s">
        <v>1</v>
      </c>
      <c r="I914" s="10" t="s">
        <v>295</v>
      </c>
      <c r="J914" s="10" t="s">
        <v>296</v>
      </c>
      <c r="K914" s="10" t="s">
        <v>297</v>
      </c>
      <c r="L914" s="30"/>
      <c r="M914" s="30"/>
      <c r="N914" s="30"/>
      <c r="O914" s="30"/>
      <c r="P914" s="30"/>
      <c r="Q914" s="30"/>
      <c r="R914" s="30"/>
      <c r="S914" s="30"/>
      <c r="T914" s="9"/>
      <c r="U914" s="9"/>
      <c r="V914" s="9"/>
      <c r="W914" s="9"/>
      <c r="X914" s="9"/>
      <c r="Y914" s="9"/>
    </row>
    <row r="915" spans="1:25" s="1" customFormat="1" x14ac:dyDescent="0.25">
      <c r="A915" s="3" t="s">
        <v>2</v>
      </c>
      <c r="B915" s="4">
        <v>38</v>
      </c>
      <c r="C915" s="33">
        <v>792.13750000000005</v>
      </c>
      <c r="D915" s="33">
        <v>924.53</v>
      </c>
      <c r="E915" s="33">
        <v>1048.4475</v>
      </c>
      <c r="F915" s="32"/>
      <c r="G915" s="3" t="s">
        <v>2</v>
      </c>
      <c r="H915" s="4">
        <v>38</v>
      </c>
      <c r="I915" s="33">
        <v>2251.9650000000001</v>
      </c>
      <c r="J915" s="33">
        <v>2661.42</v>
      </c>
      <c r="K915" s="33">
        <v>3091.5774999999999</v>
      </c>
      <c r="L915" s="32"/>
      <c r="M915" s="32"/>
      <c r="N915" s="32"/>
      <c r="O915" s="32"/>
      <c r="P915" s="32"/>
      <c r="Q915" s="32"/>
      <c r="R915" s="32"/>
      <c r="S915" s="32"/>
      <c r="T915" s="8"/>
      <c r="U915" s="8"/>
      <c r="V915" s="8"/>
      <c r="W915" s="8"/>
      <c r="X915" s="8"/>
      <c r="Y915" s="8"/>
    </row>
    <row r="916" spans="1:25" s="1" customFormat="1" x14ac:dyDescent="0.25">
      <c r="A916" s="6" t="s">
        <v>3</v>
      </c>
      <c r="B916" s="4">
        <v>9</v>
      </c>
      <c r="C916" s="33">
        <v>684</v>
      </c>
      <c r="D916" s="33">
        <v>854.8</v>
      </c>
      <c r="E916" s="33">
        <v>962.5</v>
      </c>
      <c r="F916" s="32"/>
      <c r="G916" s="6" t="s">
        <v>3</v>
      </c>
      <c r="H916" s="4">
        <v>9</v>
      </c>
      <c r="I916" s="33">
        <v>2010.5</v>
      </c>
      <c r="J916" s="33">
        <v>2505</v>
      </c>
      <c r="K916" s="33">
        <v>2827.84</v>
      </c>
      <c r="L916" s="32"/>
      <c r="M916" s="32"/>
      <c r="N916" s="32"/>
      <c r="O916" s="32"/>
      <c r="P916" s="32"/>
      <c r="Q916" s="32"/>
      <c r="R916" s="32"/>
      <c r="S916" s="32"/>
      <c r="T916" s="8"/>
      <c r="U916" s="8"/>
      <c r="V916" s="8"/>
      <c r="W916" s="8"/>
      <c r="X916" s="8"/>
      <c r="Y916" s="8"/>
    </row>
    <row r="917" spans="1:25" s="1" customFormat="1" x14ac:dyDescent="0.25">
      <c r="A917" s="6" t="s">
        <v>4</v>
      </c>
      <c r="B917" s="4">
        <v>9</v>
      </c>
      <c r="C917" s="33">
        <v>839.02499999999998</v>
      </c>
      <c r="D917" s="33">
        <v>1056</v>
      </c>
      <c r="E917" s="33">
        <v>1253.9286</v>
      </c>
      <c r="F917" s="32"/>
      <c r="G917" s="6" t="s">
        <v>4</v>
      </c>
      <c r="H917" s="4">
        <v>9</v>
      </c>
      <c r="I917" s="33">
        <v>2519.6</v>
      </c>
      <c r="J917" s="33">
        <v>2969</v>
      </c>
      <c r="K917" s="33">
        <v>3408.7709</v>
      </c>
      <c r="L917" s="32"/>
      <c r="M917" s="32"/>
      <c r="N917" s="32"/>
      <c r="O917" s="32"/>
      <c r="P917" s="32"/>
      <c r="Q917" s="32"/>
      <c r="R917" s="32"/>
      <c r="S917" s="32"/>
      <c r="T917" s="8"/>
      <c r="U917" s="8"/>
      <c r="V917" s="8"/>
      <c r="W917" s="8"/>
      <c r="X917" s="8"/>
      <c r="Y917" s="8"/>
    </row>
    <row r="918" spans="1:25" s="1" customFormat="1" x14ac:dyDescent="0.25">
      <c r="A918" s="6" t="s">
        <v>5</v>
      </c>
      <c r="B918" s="4">
        <v>4</v>
      </c>
      <c r="C918" s="34" t="s">
        <v>1136</v>
      </c>
      <c r="D918" s="34" t="s">
        <v>1136</v>
      </c>
      <c r="E918" s="34" t="s">
        <v>1136</v>
      </c>
      <c r="F918" s="32"/>
      <c r="G918" s="6" t="s">
        <v>5</v>
      </c>
      <c r="H918" s="4">
        <v>4</v>
      </c>
      <c r="I918" s="34" t="s">
        <v>1136</v>
      </c>
      <c r="J918" s="34" t="s">
        <v>1136</v>
      </c>
      <c r="K918" s="34" t="s">
        <v>1136</v>
      </c>
      <c r="L918" s="32"/>
      <c r="M918" s="32"/>
      <c r="N918" s="32"/>
      <c r="O918" s="32"/>
      <c r="P918" s="32"/>
      <c r="Q918" s="32"/>
      <c r="R918" s="32"/>
      <c r="S918" s="32"/>
      <c r="T918" s="8"/>
      <c r="U918" s="8"/>
      <c r="V918" s="8"/>
      <c r="W918" s="8"/>
      <c r="X918" s="8"/>
      <c r="Y918" s="8"/>
    </row>
    <row r="919" spans="1:25" s="1" customFormat="1" x14ac:dyDescent="0.25">
      <c r="A919" s="6" t="s">
        <v>6</v>
      </c>
      <c r="B919" s="4">
        <v>8</v>
      </c>
      <c r="C919" s="33">
        <v>837.02750000000003</v>
      </c>
      <c r="D919" s="33">
        <v>928.99</v>
      </c>
      <c r="E919" s="33">
        <v>1039.6975</v>
      </c>
      <c r="F919" s="32"/>
      <c r="G919" s="6" t="s">
        <v>6</v>
      </c>
      <c r="H919" s="4">
        <v>8</v>
      </c>
      <c r="I919" s="33">
        <v>2299.75</v>
      </c>
      <c r="J919" s="33">
        <v>2670.9850000000001</v>
      </c>
      <c r="K919" s="33">
        <v>3113.8325</v>
      </c>
      <c r="L919" s="32"/>
      <c r="M919" s="32"/>
      <c r="N919" s="32"/>
      <c r="O919" s="32"/>
      <c r="P919" s="32"/>
      <c r="Q919" s="32"/>
      <c r="R919" s="32"/>
      <c r="S919" s="32"/>
      <c r="T919" s="8"/>
      <c r="U919" s="8"/>
      <c r="V919" s="8"/>
      <c r="W919" s="8"/>
      <c r="X919" s="8"/>
      <c r="Y919" s="8"/>
    </row>
    <row r="920" spans="1:25" s="1" customFormat="1" x14ac:dyDescent="0.25">
      <c r="A920" s="6" t="s">
        <v>7</v>
      </c>
      <c r="B920" s="4">
        <v>8</v>
      </c>
      <c r="C920" s="33">
        <v>813.005</v>
      </c>
      <c r="D920" s="33">
        <v>929.7</v>
      </c>
      <c r="E920" s="33">
        <v>1052.0149999999999</v>
      </c>
      <c r="F920" s="32"/>
      <c r="G920" s="6" t="s">
        <v>7</v>
      </c>
      <c r="H920" s="4">
        <v>8</v>
      </c>
      <c r="I920" s="33">
        <v>2269.0450000000001</v>
      </c>
      <c r="J920" s="33">
        <v>2723.605</v>
      </c>
      <c r="K920" s="33">
        <v>3067.7400000000002</v>
      </c>
      <c r="L920" s="32"/>
      <c r="M920" s="32"/>
      <c r="N920" s="32"/>
      <c r="O920" s="32"/>
      <c r="P920" s="32"/>
      <c r="Q920" s="32"/>
      <c r="R920" s="32"/>
      <c r="S920" s="32"/>
      <c r="T920" s="8"/>
      <c r="U920" s="8"/>
      <c r="V920" s="8"/>
      <c r="W920" s="8"/>
      <c r="X920" s="8"/>
      <c r="Y920" s="8"/>
    </row>
    <row r="921" spans="1:25" s="1" customFormat="1" x14ac:dyDescent="0.25">
      <c r="A921" s="6" t="s">
        <v>8</v>
      </c>
      <c r="B921" s="4">
        <v>20</v>
      </c>
      <c r="C921" s="33">
        <v>698.15</v>
      </c>
      <c r="D921" s="33">
        <v>868.85</v>
      </c>
      <c r="E921" s="33">
        <v>1030.1975</v>
      </c>
      <c r="F921" s="32"/>
      <c r="G921" s="6" t="s">
        <v>8</v>
      </c>
      <c r="H921" s="4">
        <v>20</v>
      </c>
      <c r="I921" s="33">
        <v>1991</v>
      </c>
      <c r="J921" s="33">
        <v>2628.855</v>
      </c>
      <c r="K921" s="33">
        <v>2996.4125000000004</v>
      </c>
      <c r="L921" s="32"/>
      <c r="M921" s="32"/>
      <c r="N921" s="32"/>
      <c r="O921" s="32"/>
      <c r="P921" s="32"/>
      <c r="Q921" s="32"/>
      <c r="R921" s="32"/>
      <c r="S921" s="32"/>
      <c r="T921" s="8"/>
      <c r="U921" s="8"/>
      <c r="V921" s="8"/>
      <c r="W921" s="8"/>
      <c r="X921" s="8"/>
      <c r="Y921" s="8"/>
    </row>
    <row r="922" spans="1:25" s="1" customFormat="1" x14ac:dyDescent="0.25">
      <c r="A922" s="6" t="s">
        <v>9</v>
      </c>
      <c r="B922" s="4">
        <v>12</v>
      </c>
      <c r="C922" s="33">
        <v>908</v>
      </c>
      <c r="D922" s="33">
        <v>952.64</v>
      </c>
      <c r="E922" s="33">
        <v>1047.25</v>
      </c>
      <c r="F922" s="32"/>
      <c r="G922" s="6" t="s">
        <v>9</v>
      </c>
      <c r="H922" s="4">
        <v>12</v>
      </c>
      <c r="I922" s="33">
        <v>2388.1349999999998</v>
      </c>
      <c r="J922" s="33">
        <v>2661.42</v>
      </c>
      <c r="K922" s="33">
        <v>3113.8325</v>
      </c>
      <c r="L922" s="32"/>
      <c r="M922" s="32"/>
      <c r="N922" s="32"/>
      <c r="O922" s="32"/>
      <c r="P922" s="32"/>
      <c r="Q922" s="32"/>
      <c r="R922" s="32"/>
      <c r="S922" s="32"/>
      <c r="T922" s="8"/>
      <c r="U922" s="8"/>
      <c r="V922" s="8"/>
      <c r="W922" s="8"/>
      <c r="X922" s="8"/>
      <c r="Y922" s="8"/>
    </row>
    <row r="923" spans="1:25" s="1" customFormat="1" x14ac:dyDescent="0.25">
      <c r="A923" s="6" t="s">
        <v>10</v>
      </c>
      <c r="B923" s="4">
        <v>7</v>
      </c>
      <c r="C923" s="33">
        <v>682</v>
      </c>
      <c r="D923" s="33">
        <v>934.57</v>
      </c>
      <c r="E923" s="33">
        <v>1063</v>
      </c>
      <c r="F923" s="32"/>
      <c r="G923" s="6" t="s">
        <v>10</v>
      </c>
      <c r="H923" s="4">
        <v>7</v>
      </c>
      <c r="I923" s="33">
        <v>2072</v>
      </c>
      <c r="J923" s="33">
        <v>2672.71</v>
      </c>
      <c r="K923" s="33">
        <v>3189</v>
      </c>
      <c r="L923" s="32"/>
      <c r="M923" s="32"/>
      <c r="N923" s="32"/>
      <c r="O923" s="32"/>
      <c r="P923" s="32"/>
      <c r="Q923" s="32"/>
      <c r="R923" s="32"/>
      <c r="S923" s="32"/>
      <c r="T923" s="8"/>
      <c r="U923" s="8"/>
      <c r="V923" s="8"/>
      <c r="W923" s="8"/>
      <c r="X923" s="8"/>
      <c r="Y923" s="8"/>
    </row>
    <row r="924" spans="1:25" s="1" customFormat="1" x14ac:dyDescent="0.25">
      <c r="A924" s="6" t="s">
        <v>11</v>
      </c>
      <c r="B924" s="4">
        <v>15</v>
      </c>
      <c r="C924" s="33">
        <v>820.16</v>
      </c>
      <c r="D924" s="33">
        <v>905</v>
      </c>
      <c r="E924" s="33">
        <v>983</v>
      </c>
      <c r="F924" s="32"/>
      <c r="G924" s="6" t="s">
        <v>11</v>
      </c>
      <c r="H924" s="4">
        <v>15</v>
      </c>
      <c r="I924" s="33">
        <v>2242.86</v>
      </c>
      <c r="J924" s="33">
        <v>2774.28</v>
      </c>
      <c r="K924" s="33">
        <v>3005.55</v>
      </c>
      <c r="L924" s="32"/>
      <c r="M924" s="32"/>
      <c r="N924" s="32"/>
      <c r="O924" s="32"/>
      <c r="P924" s="32"/>
      <c r="Q924" s="32"/>
      <c r="R924" s="32"/>
      <c r="S924" s="32"/>
      <c r="T924" s="8"/>
      <c r="U924" s="8"/>
      <c r="V924" s="8"/>
      <c r="W924" s="8"/>
      <c r="X924" s="8"/>
      <c r="Y924" s="8"/>
    </row>
    <row r="925" spans="1:25" s="1" customFormat="1" x14ac:dyDescent="0.25">
      <c r="A925" s="6" t="s">
        <v>12</v>
      </c>
      <c r="B925" s="4">
        <v>5</v>
      </c>
      <c r="C925" s="33">
        <v>762.5</v>
      </c>
      <c r="D925" s="33">
        <v>917</v>
      </c>
      <c r="E925" s="33">
        <v>941.755</v>
      </c>
      <c r="F925" s="32"/>
      <c r="G925" s="6" t="s">
        <v>12</v>
      </c>
      <c r="H925" s="4">
        <v>5</v>
      </c>
      <c r="I925" s="33">
        <v>2079</v>
      </c>
      <c r="J925" s="33">
        <v>2505</v>
      </c>
      <c r="K925" s="33">
        <v>2888.1750000000002</v>
      </c>
      <c r="L925" s="32"/>
      <c r="M925" s="32"/>
      <c r="N925" s="32"/>
      <c r="O925" s="32"/>
      <c r="P925" s="32"/>
      <c r="Q925" s="32"/>
      <c r="R925" s="32"/>
      <c r="S925" s="32"/>
      <c r="T925" s="8"/>
      <c r="U925" s="8"/>
      <c r="V925" s="8"/>
      <c r="W925" s="8"/>
      <c r="X925" s="8"/>
      <c r="Y925" s="8"/>
    </row>
    <row r="926" spans="1:25" s="1" customFormat="1" x14ac:dyDescent="0.25">
      <c r="A926" s="6" t="s">
        <v>13</v>
      </c>
      <c r="B926" s="4">
        <v>8</v>
      </c>
      <c r="C926" s="33">
        <v>863.77750000000003</v>
      </c>
      <c r="D926" s="33">
        <v>1016.5</v>
      </c>
      <c r="E926" s="33">
        <v>1067.7474999999999</v>
      </c>
      <c r="F926" s="32"/>
      <c r="G926" s="6" t="s">
        <v>13</v>
      </c>
      <c r="H926" s="4">
        <v>8</v>
      </c>
      <c r="I926" s="33">
        <v>2273.75</v>
      </c>
      <c r="J926" s="33">
        <v>2574.8450000000003</v>
      </c>
      <c r="K926" s="33">
        <v>3119.08</v>
      </c>
      <c r="L926" s="32"/>
      <c r="M926" s="32"/>
      <c r="N926" s="32"/>
      <c r="O926" s="32"/>
      <c r="P926" s="32"/>
      <c r="Q926" s="32"/>
      <c r="R926" s="32"/>
      <c r="S926" s="32"/>
      <c r="T926" s="8"/>
      <c r="U926" s="8"/>
      <c r="V926" s="8"/>
      <c r="W926" s="8"/>
      <c r="X926" s="8"/>
      <c r="Y926" s="8"/>
    </row>
    <row r="927" spans="1:25" s="1" customFormat="1" x14ac:dyDescent="0.25">
      <c r="B927" s="7"/>
      <c r="C927" s="32"/>
      <c r="D927" s="32"/>
      <c r="E927" s="32"/>
      <c r="F927" s="32"/>
      <c r="G927" s="32"/>
      <c r="H927" s="32"/>
      <c r="I927" s="32"/>
      <c r="J927" s="32"/>
      <c r="K927" s="32"/>
      <c r="L927" s="32"/>
      <c r="M927" s="32"/>
      <c r="N927" s="32"/>
      <c r="O927" s="32"/>
      <c r="P927" s="32"/>
      <c r="Q927" s="32"/>
      <c r="R927" s="32"/>
      <c r="S927" s="32"/>
      <c r="T927" s="8"/>
      <c r="U927" s="8"/>
      <c r="V927" s="8"/>
      <c r="W927" s="8"/>
      <c r="X927" s="8"/>
      <c r="Y927" s="8"/>
    </row>
    <row r="928" spans="1:25" s="1" customFormat="1" x14ac:dyDescent="0.25">
      <c r="C928" s="22"/>
      <c r="D928" s="22"/>
      <c r="E928" s="22"/>
      <c r="F928" s="22"/>
      <c r="G928" s="22"/>
      <c r="H928" s="22"/>
      <c r="I928" s="22"/>
      <c r="J928" s="22"/>
      <c r="K928" s="22"/>
      <c r="L928" s="22"/>
      <c r="M928" s="22"/>
      <c r="N928" s="22"/>
      <c r="O928" s="22"/>
      <c r="P928" s="22"/>
      <c r="Q928" s="22"/>
      <c r="R928" s="22"/>
      <c r="S928" s="22"/>
    </row>
    <row r="929" spans="1:25" s="1" customFormat="1" x14ac:dyDescent="0.25">
      <c r="A929" s="1" t="s">
        <v>324</v>
      </c>
      <c r="C929" s="22"/>
      <c r="D929" s="22"/>
      <c r="E929" s="22"/>
      <c r="F929" s="22"/>
      <c r="G929" s="22"/>
      <c r="H929" s="22"/>
      <c r="I929" s="22"/>
      <c r="J929" s="22"/>
      <c r="K929" s="22"/>
      <c r="L929" s="22"/>
      <c r="M929" s="22"/>
      <c r="N929" s="22"/>
      <c r="O929" s="22"/>
      <c r="P929" s="22"/>
      <c r="Q929" s="22"/>
      <c r="R929" s="22"/>
      <c r="S929" s="22"/>
    </row>
    <row r="930" spans="1:25" s="1" customFormat="1" x14ac:dyDescent="0.25">
      <c r="C930" s="22"/>
      <c r="D930" s="22"/>
      <c r="E930" s="22"/>
      <c r="F930" s="22"/>
      <c r="G930" s="22"/>
      <c r="H930" s="22"/>
      <c r="I930" s="22"/>
      <c r="J930" s="22"/>
      <c r="K930" s="22"/>
      <c r="L930" s="22"/>
      <c r="M930" s="22"/>
      <c r="N930" s="22"/>
      <c r="O930" s="22"/>
      <c r="P930" s="22"/>
      <c r="Q930" s="22"/>
      <c r="R930" s="22"/>
      <c r="S930" s="22"/>
    </row>
    <row r="931" spans="1:25" s="1" customFormat="1" x14ac:dyDescent="0.25">
      <c r="A931" s="2" t="s">
        <v>0</v>
      </c>
      <c r="B931" s="2" t="s">
        <v>1</v>
      </c>
      <c r="C931" s="10" t="s">
        <v>192</v>
      </c>
      <c r="D931" s="10" t="s">
        <v>193</v>
      </c>
      <c r="E931" s="30"/>
      <c r="F931" s="30"/>
      <c r="G931" s="30"/>
      <c r="H931" s="30"/>
      <c r="I931" s="30"/>
      <c r="J931" s="30"/>
      <c r="K931" s="30"/>
      <c r="L931" s="30"/>
      <c r="M931" s="30"/>
      <c r="N931" s="30"/>
      <c r="O931" s="30"/>
      <c r="P931" s="30"/>
      <c r="Q931" s="30"/>
      <c r="R931" s="30"/>
      <c r="S931" s="30"/>
      <c r="T931" s="9"/>
      <c r="U931" s="9"/>
      <c r="V931" s="9"/>
      <c r="W931" s="9"/>
      <c r="X931" s="9"/>
      <c r="Y931" s="9"/>
    </row>
    <row r="932" spans="1:25" s="1" customFormat="1" x14ac:dyDescent="0.25">
      <c r="A932" s="3" t="s">
        <v>2</v>
      </c>
      <c r="B932" s="4">
        <v>998</v>
      </c>
      <c r="C932" s="31">
        <v>0.82164328657314634</v>
      </c>
      <c r="D932" s="31">
        <v>0.17835671342685372</v>
      </c>
      <c r="E932" s="32"/>
      <c r="F932" s="32"/>
      <c r="G932" s="32"/>
      <c r="H932" s="32"/>
      <c r="I932" s="32"/>
      <c r="J932" s="32"/>
      <c r="K932" s="32"/>
      <c r="L932" s="32"/>
      <c r="M932" s="32"/>
      <c r="N932" s="32"/>
      <c r="O932" s="32"/>
      <c r="P932" s="32"/>
      <c r="Q932" s="32"/>
      <c r="R932" s="32"/>
      <c r="S932" s="32"/>
      <c r="T932" s="8"/>
      <c r="U932" s="8"/>
      <c r="V932" s="8"/>
      <c r="W932" s="8"/>
      <c r="X932" s="8"/>
      <c r="Y932" s="8"/>
    </row>
    <row r="933" spans="1:25" s="1" customFormat="1" x14ac:dyDescent="0.25">
      <c r="A933" s="6" t="s">
        <v>3</v>
      </c>
      <c r="B933" s="4">
        <v>393</v>
      </c>
      <c r="C933" s="31">
        <v>0.84732824427480913</v>
      </c>
      <c r="D933" s="31">
        <v>0.15267175572519084</v>
      </c>
      <c r="E933" s="32"/>
      <c r="F933" s="32"/>
      <c r="G933" s="32"/>
      <c r="H933" s="32"/>
      <c r="I933" s="32"/>
      <c r="J933" s="32"/>
      <c r="K933" s="32"/>
      <c r="L933" s="32"/>
      <c r="M933" s="32"/>
      <c r="N933" s="32"/>
      <c r="O933" s="32"/>
      <c r="P933" s="32"/>
      <c r="Q933" s="32"/>
      <c r="R933" s="32"/>
      <c r="S933" s="32"/>
      <c r="T933" s="8"/>
      <c r="U933" s="8"/>
      <c r="V933" s="8"/>
      <c r="W933" s="8"/>
      <c r="X933" s="8"/>
      <c r="Y933" s="8"/>
    </row>
    <row r="934" spans="1:25" s="1" customFormat="1" x14ac:dyDescent="0.25">
      <c r="A934" s="6" t="s">
        <v>4</v>
      </c>
      <c r="B934" s="4">
        <v>133</v>
      </c>
      <c r="C934" s="31">
        <v>0.92481203007518797</v>
      </c>
      <c r="D934" s="31">
        <v>7.5187969924812026E-2</v>
      </c>
      <c r="E934" s="32"/>
      <c r="F934" s="32"/>
      <c r="G934" s="32"/>
      <c r="H934" s="32"/>
      <c r="I934" s="32"/>
      <c r="J934" s="32"/>
      <c r="K934" s="32"/>
      <c r="L934" s="32"/>
      <c r="M934" s="32"/>
      <c r="N934" s="32"/>
      <c r="O934" s="32"/>
      <c r="P934" s="32"/>
      <c r="Q934" s="32"/>
      <c r="R934" s="32"/>
      <c r="S934" s="32"/>
      <c r="T934" s="8"/>
      <c r="U934" s="8"/>
      <c r="V934" s="8"/>
      <c r="W934" s="8"/>
      <c r="X934" s="8"/>
      <c r="Y934" s="8"/>
    </row>
    <row r="935" spans="1:25" s="1" customFormat="1" x14ac:dyDescent="0.25">
      <c r="A935" s="6" t="s">
        <v>5</v>
      </c>
      <c r="B935" s="4">
        <v>170</v>
      </c>
      <c r="C935" s="31">
        <v>0.79411764705882348</v>
      </c>
      <c r="D935" s="31">
        <v>0.20588235294117646</v>
      </c>
      <c r="E935" s="32"/>
      <c r="F935" s="32"/>
      <c r="G935" s="32"/>
      <c r="H935" s="32"/>
      <c r="I935" s="32"/>
      <c r="J935" s="32"/>
      <c r="K935" s="32"/>
      <c r="L935" s="32"/>
      <c r="M935" s="32"/>
      <c r="N935" s="32"/>
      <c r="O935" s="32"/>
      <c r="P935" s="32"/>
      <c r="Q935" s="32"/>
      <c r="R935" s="32"/>
      <c r="S935" s="32"/>
      <c r="T935" s="8"/>
      <c r="U935" s="8"/>
      <c r="V935" s="8"/>
      <c r="W935" s="8"/>
      <c r="X935" s="8"/>
      <c r="Y935" s="8"/>
    </row>
    <row r="936" spans="1:25" s="1" customFormat="1" x14ac:dyDescent="0.25">
      <c r="A936" s="6" t="s">
        <v>6</v>
      </c>
      <c r="B936" s="4">
        <v>120</v>
      </c>
      <c r="C936" s="31">
        <v>0.81666666666666665</v>
      </c>
      <c r="D936" s="31">
        <v>0.18333333333333332</v>
      </c>
      <c r="E936" s="32"/>
      <c r="F936" s="32"/>
      <c r="G936" s="32"/>
      <c r="H936" s="32"/>
      <c r="I936" s="32"/>
      <c r="J936" s="32"/>
      <c r="K936" s="32"/>
      <c r="L936" s="32"/>
      <c r="M936" s="32"/>
      <c r="N936" s="32"/>
      <c r="O936" s="32"/>
      <c r="P936" s="32"/>
      <c r="Q936" s="32"/>
      <c r="R936" s="32"/>
      <c r="S936" s="32"/>
      <c r="T936" s="8"/>
      <c r="U936" s="8"/>
      <c r="V936" s="8"/>
      <c r="W936" s="8"/>
      <c r="X936" s="8"/>
      <c r="Y936" s="8"/>
    </row>
    <row r="937" spans="1:25" s="1" customFormat="1" x14ac:dyDescent="0.25">
      <c r="A937" s="6" t="s">
        <v>7</v>
      </c>
      <c r="B937" s="4">
        <v>182</v>
      </c>
      <c r="C937" s="31">
        <v>0.71978021978021978</v>
      </c>
      <c r="D937" s="31">
        <v>0.28021978021978022</v>
      </c>
      <c r="E937" s="32"/>
      <c r="F937" s="32"/>
      <c r="G937" s="32"/>
      <c r="H937" s="32"/>
      <c r="I937" s="32"/>
      <c r="J937" s="32"/>
      <c r="K937" s="32"/>
      <c r="L937" s="32"/>
      <c r="M937" s="32"/>
      <c r="N937" s="32"/>
      <c r="O937" s="32"/>
      <c r="P937" s="32"/>
      <c r="Q937" s="32"/>
      <c r="R937" s="32"/>
      <c r="S937" s="32"/>
      <c r="T937" s="8"/>
      <c r="U937" s="8"/>
      <c r="V937" s="8"/>
      <c r="W937" s="8"/>
      <c r="X937" s="8"/>
      <c r="Y937" s="8"/>
    </row>
    <row r="938" spans="1:25" s="1" customFormat="1" x14ac:dyDescent="0.25">
      <c r="A938" s="6" t="s">
        <v>8</v>
      </c>
      <c r="B938" s="4">
        <v>616</v>
      </c>
      <c r="C938" s="31">
        <v>0.84577922077922074</v>
      </c>
      <c r="D938" s="31">
        <v>0.15422077922077923</v>
      </c>
      <c r="E938" s="32"/>
      <c r="F938" s="32"/>
      <c r="G938" s="32"/>
      <c r="H938" s="32"/>
      <c r="I938" s="32"/>
      <c r="J938" s="32"/>
      <c r="K938" s="32"/>
      <c r="L938" s="32"/>
      <c r="M938" s="32"/>
      <c r="N938" s="32"/>
      <c r="O938" s="32"/>
      <c r="P938" s="32"/>
      <c r="Q938" s="32"/>
      <c r="R938" s="32"/>
      <c r="S938" s="32"/>
      <c r="T938" s="8"/>
      <c r="U938" s="8"/>
      <c r="V938" s="8"/>
      <c r="W938" s="8"/>
      <c r="X938" s="8"/>
      <c r="Y938" s="8"/>
    </row>
    <row r="939" spans="1:25" s="1" customFormat="1" x14ac:dyDescent="0.25">
      <c r="A939" s="6" t="s">
        <v>9</v>
      </c>
      <c r="B939" s="4">
        <v>329</v>
      </c>
      <c r="C939" s="31">
        <v>0.78723404255319152</v>
      </c>
      <c r="D939" s="31">
        <v>0.21276595744680851</v>
      </c>
      <c r="E939" s="32"/>
      <c r="F939" s="32"/>
      <c r="G939" s="32"/>
      <c r="H939" s="32"/>
      <c r="I939" s="32"/>
      <c r="J939" s="32"/>
      <c r="K939" s="32"/>
      <c r="L939" s="32"/>
      <c r="M939" s="32"/>
      <c r="N939" s="32"/>
      <c r="O939" s="32"/>
      <c r="P939" s="32"/>
      <c r="Q939" s="32"/>
      <c r="R939" s="32"/>
      <c r="S939" s="32"/>
      <c r="T939" s="8"/>
      <c r="U939" s="8"/>
      <c r="V939" s="8"/>
      <c r="W939" s="8"/>
      <c r="X939" s="8"/>
      <c r="Y939" s="8"/>
    </row>
    <row r="940" spans="1:25" s="1" customFormat="1" x14ac:dyDescent="0.25">
      <c r="A940" s="6" t="s">
        <v>10</v>
      </c>
      <c r="B940" s="4">
        <v>188</v>
      </c>
      <c r="C940" s="31">
        <v>0.75</v>
      </c>
      <c r="D940" s="31">
        <v>0.25</v>
      </c>
      <c r="E940" s="32"/>
      <c r="F940" s="32"/>
      <c r="G940" s="32"/>
      <c r="H940" s="32"/>
      <c r="I940" s="32"/>
      <c r="J940" s="32"/>
      <c r="K940" s="32"/>
      <c r="L940" s="32"/>
      <c r="M940" s="32"/>
      <c r="N940" s="32"/>
      <c r="O940" s="32"/>
      <c r="P940" s="32"/>
      <c r="Q940" s="32"/>
      <c r="R940" s="32"/>
      <c r="S940" s="32"/>
      <c r="T940" s="8"/>
      <c r="U940" s="8"/>
      <c r="V940" s="8"/>
      <c r="W940" s="8"/>
      <c r="X940" s="8"/>
      <c r="Y940" s="8"/>
    </row>
    <row r="941" spans="1:25" s="1" customFormat="1" x14ac:dyDescent="0.25">
      <c r="A941" s="6" t="s">
        <v>11</v>
      </c>
      <c r="B941" s="4">
        <v>397</v>
      </c>
      <c r="C941" s="31">
        <v>0.81108312342569266</v>
      </c>
      <c r="D941" s="31">
        <v>0.18891687657430731</v>
      </c>
      <c r="E941" s="32"/>
      <c r="F941" s="32"/>
      <c r="G941" s="32"/>
      <c r="H941" s="32"/>
      <c r="I941" s="32"/>
      <c r="J941" s="32"/>
      <c r="K941" s="32"/>
      <c r="L941" s="32"/>
      <c r="M941" s="32"/>
      <c r="N941" s="32"/>
      <c r="O941" s="32"/>
      <c r="P941" s="32"/>
      <c r="Q941" s="32"/>
      <c r="R941" s="32"/>
      <c r="S941" s="32"/>
      <c r="T941" s="8"/>
      <c r="U941" s="8"/>
      <c r="V941" s="8"/>
      <c r="W941" s="8"/>
      <c r="X941" s="8"/>
      <c r="Y941" s="8"/>
    </row>
    <row r="942" spans="1:25" s="1" customFormat="1" x14ac:dyDescent="0.25">
      <c r="A942" s="6" t="s">
        <v>12</v>
      </c>
      <c r="B942" s="4">
        <v>145</v>
      </c>
      <c r="C942" s="31">
        <v>0.82068965517241377</v>
      </c>
      <c r="D942" s="31">
        <v>0.1793103448275862</v>
      </c>
      <c r="E942" s="32"/>
      <c r="F942" s="32"/>
      <c r="G942" s="32"/>
      <c r="H942" s="32"/>
      <c r="I942" s="32"/>
      <c r="J942" s="32"/>
      <c r="K942" s="32"/>
      <c r="L942" s="32"/>
      <c r="M942" s="32"/>
      <c r="N942" s="32"/>
      <c r="O942" s="32"/>
      <c r="P942" s="32"/>
      <c r="Q942" s="32"/>
      <c r="R942" s="32"/>
      <c r="S942" s="32"/>
      <c r="T942" s="8"/>
      <c r="U942" s="8"/>
      <c r="V942" s="8"/>
      <c r="W942" s="8"/>
      <c r="X942" s="8"/>
      <c r="Y942" s="8"/>
    </row>
    <row r="943" spans="1:25" s="1" customFormat="1" x14ac:dyDescent="0.25">
      <c r="A943" s="6" t="s">
        <v>13</v>
      </c>
      <c r="B943" s="4">
        <v>211</v>
      </c>
      <c r="C943" s="31">
        <v>0.90521327014218012</v>
      </c>
      <c r="D943" s="31">
        <v>9.4786729857819899E-2</v>
      </c>
      <c r="E943" s="32"/>
      <c r="F943" s="32"/>
      <c r="G943" s="32"/>
      <c r="H943" s="32"/>
      <c r="I943" s="32"/>
      <c r="J943" s="32"/>
      <c r="K943" s="32"/>
      <c r="L943" s="32"/>
      <c r="M943" s="32"/>
      <c r="N943" s="32"/>
      <c r="O943" s="32"/>
      <c r="P943" s="32"/>
      <c r="Q943" s="32"/>
      <c r="R943" s="32"/>
      <c r="S943" s="32"/>
      <c r="T943" s="8"/>
      <c r="U943" s="8"/>
      <c r="V943" s="8"/>
      <c r="W943" s="8"/>
      <c r="X943" s="8"/>
      <c r="Y943" s="8"/>
    </row>
    <row r="944" spans="1:25" s="1" customFormat="1" x14ac:dyDescent="0.25">
      <c r="B944" s="7"/>
      <c r="C944" s="32"/>
      <c r="D944" s="32"/>
      <c r="E944" s="32"/>
      <c r="F944" s="32"/>
      <c r="G944" s="32"/>
      <c r="H944" s="32"/>
      <c r="I944" s="32"/>
      <c r="J944" s="32"/>
      <c r="K944" s="32"/>
      <c r="L944" s="32"/>
      <c r="M944" s="32"/>
      <c r="N944" s="32"/>
      <c r="O944" s="32"/>
      <c r="P944" s="32"/>
      <c r="Q944" s="32"/>
      <c r="R944" s="32"/>
      <c r="S944" s="32"/>
      <c r="T944" s="8"/>
      <c r="U944" s="8"/>
      <c r="V944" s="8"/>
      <c r="W944" s="8"/>
      <c r="X944" s="8"/>
      <c r="Y944" s="8"/>
    </row>
    <row r="945" spans="1:25" s="1" customFormat="1" x14ac:dyDescent="0.25">
      <c r="C945" s="22"/>
      <c r="D945" s="22"/>
      <c r="E945" s="22"/>
      <c r="F945" s="22"/>
      <c r="G945" s="22"/>
      <c r="H945" s="22"/>
      <c r="I945" s="22"/>
      <c r="J945" s="22"/>
      <c r="K945" s="22"/>
      <c r="L945" s="22"/>
      <c r="M945" s="22"/>
      <c r="N945" s="22"/>
      <c r="O945" s="22"/>
      <c r="P945" s="22"/>
      <c r="Q945" s="22"/>
      <c r="R945" s="22"/>
      <c r="S945" s="22"/>
    </row>
    <row r="946" spans="1:25" s="1" customFormat="1" x14ac:dyDescent="0.25">
      <c r="A946" s="1" t="s">
        <v>325</v>
      </c>
      <c r="C946" s="22"/>
      <c r="D946" s="22"/>
      <c r="E946" s="22"/>
      <c r="F946" s="22"/>
      <c r="G946" s="22"/>
      <c r="H946" s="22"/>
      <c r="I946" s="22"/>
      <c r="J946" s="22"/>
      <c r="K946" s="22"/>
      <c r="L946" s="22"/>
      <c r="M946" s="22"/>
      <c r="N946" s="22"/>
      <c r="O946" s="22"/>
      <c r="P946" s="22"/>
      <c r="Q946" s="22"/>
      <c r="R946" s="22"/>
      <c r="S946" s="22"/>
    </row>
    <row r="947" spans="1:25" s="1" customFormat="1" x14ac:dyDescent="0.25">
      <c r="C947" s="22"/>
      <c r="D947" s="22"/>
      <c r="E947" s="22"/>
      <c r="F947" s="22"/>
      <c r="G947" s="22"/>
      <c r="H947" s="22"/>
      <c r="I947" s="22"/>
      <c r="J947" s="22"/>
      <c r="K947" s="22"/>
      <c r="L947" s="22"/>
      <c r="M947" s="22"/>
      <c r="N947" s="22"/>
      <c r="O947" s="22"/>
      <c r="P947" s="22"/>
      <c r="Q947" s="22"/>
      <c r="R947" s="22"/>
      <c r="S947" s="22"/>
    </row>
    <row r="948" spans="1:25" s="1" customFormat="1" x14ac:dyDescent="0.25">
      <c r="A948" s="2" t="s">
        <v>0</v>
      </c>
      <c r="B948" s="2" t="s">
        <v>1</v>
      </c>
      <c r="C948" s="10" t="s">
        <v>295</v>
      </c>
      <c r="D948" s="10" t="s">
        <v>296</v>
      </c>
      <c r="E948" s="10" t="s">
        <v>297</v>
      </c>
      <c r="F948" s="30"/>
      <c r="G948" s="30"/>
      <c r="H948" s="30"/>
      <c r="I948" s="30"/>
      <c r="J948" s="30"/>
      <c r="K948" s="30"/>
      <c r="L948" s="30"/>
      <c r="M948" s="30"/>
      <c r="N948" s="30"/>
      <c r="O948" s="30"/>
      <c r="P948" s="30"/>
      <c r="Q948" s="30"/>
      <c r="R948" s="30"/>
      <c r="S948" s="30"/>
      <c r="T948" s="9"/>
      <c r="U948" s="9"/>
      <c r="V948" s="9"/>
      <c r="W948" s="9"/>
      <c r="X948" s="9"/>
      <c r="Y948" s="9"/>
    </row>
    <row r="949" spans="1:25" s="1" customFormat="1" x14ac:dyDescent="0.25">
      <c r="A949" s="3" t="s">
        <v>2</v>
      </c>
      <c r="B949" s="4">
        <v>555</v>
      </c>
      <c r="C949" s="31">
        <v>0.1</v>
      </c>
      <c r="D949" s="31">
        <v>0.16</v>
      </c>
      <c r="E949" s="31">
        <v>0.22</v>
      </c>
      <c r="F949" s="32"/>
      <c r="G949" s="32"/>
      <c r="H949" s="32"/>
      <c r="I949" s="32"/>
      <c r="J949" s="32"/>
      <c r="K949" s="32"/>
      <c r="L949" s="32"/>
      <c r="M949" s="32"/>
      <c r="N949" s="32"/>
      <c r="O949" s="32"/>
      <c r="P949" s="32"/>
      <c r="Q949" s="32"/>
      <c r="R949" s="32"/>
      <c r="S949" s="32"/>
      <c r="T949" s="8"/>
      <c r="U949" s="8"/>
      <c r="V949" s="8"/>
      <c r="W949" s="8"/>
      <c r="X949" s="8"/>
      <c r="Y949" s="8"/>
    </row>
    <row r="950" spans="1:25" s="1" customFormat="1" x14ac:dyDescent="0.25">
      <c r="A950" s="6" t="s">
        <v>3</v>
      </c>
      <c r="B950" s="4">
        <v>236</v>
      </c>
      <c r="C950" s="31">
        <v>0.12</v>
      </c>
      <c r="D950" s="31">
        <v>0.18</v>
      </c>
      <c r="E950" s="31">
        <v>0.25</v>
      </c>
      <c r="F950" s="32"/>
      <c r="G950" s="32"/>
      <c r="H950" s="32"/>
      <c r="I950" s="32"/>
      <c r="J950" s="32"/>
      <c r="K950" s="32"/>
      <c r="L950" s="32"/>
      <c r="M950" s="32"/>
      <c r="N950" s="32"/>
      <c r="O950" s="32"/>
      <c r="P950" s="32"/>
      <c r="Q950" s="32"/>
      <c r="R950" s="32"/>
      <c r="S950" s="32"/>
      <c r="T950" s="8"/>
      <c r="U950" s="8"/>
      <c r="V950" s="8"/>
      <c r="W950" s="8"/>
      <c r="X950" s="8"/>
      <c r="Y950" s="8"/>
    </row>
    <row r="951" spans="1:25" s="1" customFormat="1" x14ac:dyDescent="0.25">
      <c r="A951" s="6" t="s">
        <v>4</v>
      </c>
      <c r="B951" s="4">
        <v>78</v>
      </c>
      <c r="C951" s="31">
        <v>0.11749999999999999</v>
      </c>
      <c r="D951" s="31">
        <v>0.17</v>
      </c>
      <c r="E951" s="31">
        <v>0.25</v>
      </c>
      <c r="F951" s="32"/>
      <c r="G951" s="32"/>
      <c r="H951" s="32"/>
      <c r="I951" s="32"/>
      <c r="J951" s="32"/>
      <c r="K951" s="32"/>
      <c r="L951" s="32"/>
      <c r="M951" s="32"/>
      <c r="N951" s="32"/>
      <c r="O951" s="32"/>
      <c r="P951" s="32"/>
      <c r="Q951" s="32"/>
      <c r="R951" s="32"/>
      <c r="S951" s="32"/>
      <c r="T951" s="8"/>
      <c r="U951" s="8"/>
      <c r="V951" s="8"/>
      <c r="W951" s="8"/>
      <c r="X951" s="8"/>
      <c r="Y951" s="8"/>
    </row>
    <row r="952" spans="1:25" s="1" customFormat="1" x14ac:dyDescent="0.25">
      <c r="A952" s="6" t="s">
        <v>5</v>
      </c>
      <c r="B952" s="4">
        <v>92</v>
      </c>
      <c r="C952" s="31">
        <v>8.2500000000000004E-2</v>
      </c>
      <c r="D952" s="31">
        <v>0.14499999999999999</v>
      </c>
      <c r="E952" s="31">
        <v>0.2</v>
      </c>
      <c r="F952" s="32"/>
      <c r="G952" s="32"/>
      <c r="H952" s="32"/>
      <c r="I952" s="32"/>
      <c r="J952" s="32"/>
      <c r="K952" s="32"/>
      <c r="L952" s="32"/>
      <c r="M952" s="32"/>
      <c r="N952" s="32"/>
      <c r="O952" s="32"/>
      <c r="P952" s="32"/>
      <c r="Q952" s="32"/>
      <c r="R952" s="32"/>
      <c r="S952" s="32"/>
      <c r="T952" s="8"/>
      <c r="U952" s="8"/>
      <c r="V952" s="8"/>
      <c r="W952" s="8"/>
      <c r="X952" s="8"/>
      <c r="Y952" s="8"/>
    </row>
    <row r="953" spans="1:25" s="1" customFormat="1" x14ac:dyDescent="0.25">
      <c r="A953" s="6" t="s">
        <v>6</v>
      </c>
      <c r="B953" s="4">
        <v>62</v>
      </c>
      <c r="C953" s="31">
        <v>8.0749999999999988E-2</v>
      </c>
      <c r="D953" s="31">
        <v>0.15</v>
      </c>
      <c r="E953" s="31">
        <v>0.2</v>
      </c>
      <c r="F953" s="32"/>
      <c r="G953" s="32"/>
      <c r="H953" s="32"/>
      <c r="I953" s="32"/>
      <c r="J953" s="32"/>
      <c r="K953" s="32"/>
      <c r="L953" s="32"/>
      <c r="M953" s="32"/>
      <c r="N953" s="32"/>
      <c r="O953" s="32"/>
      <c r="P953" s="32"/>
      <c r="Q953" s="32"/>
      <c r="R953" s="32"/>
      <c r="S953" s="32"/>
      <c r="T953" s="8"/>
      <c r="U953" s="8"/>
      <c r="V953" s="8"/>
      <c r="W953" s="8"/>
      <c r="X953" s="8"/>
      <c r="Y953" s="8"/>
    </row>
    <row r="954" spans="1:25" s="1" customFormat="1" x14ac:dyDescent="0.25">
      <c r="A954" s="6" t="s">
        <v>7</v>
      </c>
      <c r="B954" s="4">
        <v>87</v>
      </c>
      <c r="C954" s="31">
        <v>0.09</v>
      </c>
      <c r="D954" s="31">
        <v>0.14000000000000001</v>
      </c>
      <c r="E954" s="31">
        <v>0.2</v>
      </c>
      <c r="F954" s="32"/>
      <c r="G954" s="32"/>
      <c r="H954" s="32"/>
      <c r="I954" s="32"/>
      <c r="J954" s="32"/>
      <c r="K954" s="32"/>
      <c r="L954" s="32"/>
      <c r="M954" s="32"/>
      <c r="N954" s="32"/>
      <c r="O954" s="32"/>
      <c r="P954" s="32"/>
      <c r="Q954" s="32"/>
      <c r="R954" s="32"/>
      <c r="S954" s="32"/>
      <c r="T954" s="8"/>
      <c r="U954" s="8"/>
      <c r="V954" s="8"/>
      <c r="W954" s="8"/>
      <c r="X954" s="8"/>
      <c r="Y954" s="8"/>
    </row>
    <row r="955" spans="1:25" s="1" customFormat="1" x14ac:dyDescent="0.25">
      <c r="A955" s="6" t="s">
        <v>8</v>
      </c>
      <c r="B955" s="4">
        <v>353</v>
      </c>
      <c r="C955" s="31">
        <v>0.11</v>
      </c>
      <c r="D955" s="31">
        <v>0.17430000000000001</v>
      </c>
      <c r="E955" s="31">
        <v>0.25</v>
      </c>
      <c r="F955" s="32"/>
      <c r="G955" s="32"/>
      <c r="H955" s="32"/>
      <c r="I955" s="32"/>
      <c r="J955" s="32"/>
      <c r="K955" s="32"/>
      <c r="L955" s="32"/>
      <c r="M955" s="32"/>
      <c r="N955" s="32"/>
      <c r="O955" s="32"/>
      <c r="P955" s="32"/>
      <c r="Q955" s="32"/>
      <c r="R955" s="32"/>
      <c r="S955" s="32"/>
      <c r="T955" s="8"/>
      <c r="U955" s="8"/>
      <c r="V955" s="8"/>
      <c r="W955" s="8"/>
      <c r="X955" s="8"/>
      <c r="Y955" s="8"/>
    </row>
    <row r="956" spans="1:25" s="1" customFormat="1" x14ac:dyDescent="0.25">
      <c r="A956" s="6" t="s">
        <v>9</v>
      </c>
      <c r="B956" s="4">
        <v>171</v>
      </c>
      <c r="C956" s="31">
        <v>0.1</v>
      </c>
      <c r="D956" s="31">
        <v>0.14000000000000001</v>
      </c>
      <c r="E956" s="31">
        <v>0.2</v>
      </c>
      <c r="F956" s="32"/>
      <c r="G956" s="32"/>
      <c r="H956" s="32"/>
      <c r="I956" s="32"/>
      <c r="J956" s="32"/>
      <c r="K956" s="32"/>
      <c r="L956" s="32"/>
      <c r="M956" s="32"/>
      <c r="N956" s="32"/>
      <c r="O956" s="32"/>
      <c r="P956" s="32"/>
      <c r="Q956" s="32"/>
      <c r="R956" s="32"/>
      <c r="S956" s="32"/>
      <c r="T956" s="8"/>
      <c r="U956" s="8"/>
      <c r="V956" s="8"/>
      <c r="W956" s="8"/>
      <c r="X956" s="8"/>
      <c r="Y956" s="8"/>
    </row>
    <row r="957" spans="1:25" s="1" customFormat="1" x14ac:dyDescent="0.25">
      <c r="A957" s="6" t="s">
        <v>10</v>
      </c>
      <c r="B957" s="4">
        <v>106</v>
      </c>
      <c r="C957" s="31">
        <v>0.11</v>
      </c>
      <c r="D957" s="31">
        <v>0.2</v>
      </c>
      <c r="E957" s="31">
        <v>0.25</v>
      </c>
      <c r="F957" s="32"/>
      <c r="G957" s="32"/>
      <c r="H957" s="32"/>
      <c r="I957" s="32"/>
      <c r="J957" s="32"/>
      <c r="K957" s="32"/>
      <c r="L957" s="32"/>
      <c r="M957" s="32"/>
      <c r="N957" s="32"/>
      <c r="O957" s="32"/>
      <c r="P957" s="32"/>
      <c r="Q957" s="32"/>
      <c r="R957" s="32"/>
      <c r="S957" s="32"/>
      <c r="T957" s="8"/>
      <c r="U957" s="8"/>
      <c r="V957" s="8"/>
      <c r="W957" s="8"/>
      <c r="X957" s="8"/>
      <c r="Y957" s="8"/>
    </row>
    <row r="958" spans="1:25" s="1" customFormat="1" x14ac:dyDescent="0.25">
      <c r="A958" s="6" t="s">
        <v>11</v>
      </c>
      <c r="B958" s="4">
        <v>224</v>
      </c>
      <c r="C958" s="31">
        <v>0.1</v>
      </c>
      <c r="D958" s="31">
        <v>0.15</v>
      </c>
      <c r="E958" s="31">
        <v>0.22500000000000001</v>
      </c>
      <c r="F958" s="32"/>
      <c r="G958" s="32"/>
      <c r="H958" s="32"/>
      <c r="I958" s="32"/>
      <c r="J958" s="32"/>
      <c r="K958" s="32"/>
      <c r="L958" s="32"/>
      <c r="M958" s="32"/>
      <c r="N958" s="32"/>
      <c r="O958" s="32"/>
      <c r="P958" s="32"/>
      <c r="Q958" s="32"/>
      <c r="R958" s="32"/>
      <c r="S958" s="32"/>
      <c r="T958" s="8"/>
      <c r="U958" s="8"/>
      <c r="V958" s="8"/>
      <c r="W958" s="8"/>
      <c r="X958" s="8"/>
      <c r="Y958" s="8"/>
    </row>
    <row r="959" spans="1:25" s="1" customFormat="1" x14ac:dyDescent="0.25">
      <c r="A959" s="6" t="s">
        <v>12</v>
      </c>
      <c r="B959" s="4">
        <v>87</v>
      </c>
      <c r="C959" s="31">
        <v>0.08</v>
      </c>
      <c r="D959" s="31">
        <v>0.15049999999999999</v>
      </c>
      <c r="E959" s="31">
        <v>0.2</v>
      </c>
      <c r="F959" s="32"/>
      <c r="G959" s="32"/>
      <c r="H959" s="32"/>
      <c r="I959" s="32"/>
      <c r="J959" s="32"/>
      <c r="K959" s="32"/>
      <c r="L959" s="32"/>
      <c r="M959" s="32"/>
      <c r="N959" s="32"/>
      <c r="O959" s="32"/>
      <c r="P959" s="32"/>
      <c r="Q959" s="32"/>
      <c r="R959" s="32"/>
      <c r="S959" s="32"/>
      <c r="T959" s="8"/>
      <c r="U959" s="8"/>
      <c r="V959" s="8"/>
      <c r="W959" s="8"/>
      <c r="X959" s="8"/>
      <c r="Y959" s="8"/>
    </row>
    <row r="960" spans="1:25" s="1" customFormat="1" x14ac:dyDescent="0.25">
      <c r="A960" s="6" t="s">
        <v>13</v>
      </c>
      <c r="B960" s="4">
        <v>119</v>
      </c>
      <c r="C960" s="31">
        <v>0.11</v>
      </c>
      <c r="D960" s="31">
        <v>0.16</v>
      </c>
      <c r="E960" s="31">
        <v>0.2</v>
      </c>
      <c r="F960" s="32"/>
      <c r="G960" s="32"/>
      <c r="H960" s="32"/>
      <c r="I960" s="32"/>
      <c r="J960" s="32"/>
      <c r="K960" s="32"/>
      <c r="L960" s="32"/>
      <c r="M960" s="32"/>
      <c r="N960" s="32"/>
      <c r="O960" s="32"/>
      <c r="P960" s="32"/>
      <c r="Q960" s="32"/>
      <c r="R960" s="32"/>
      <c r="S960" s="32"/>
      <c r="T960" s="8"/>
      <c r="U960" s="8"/>
      <c r="V960" s="8"/>
      <c r="W960" s="8"/>
      <c r="X960" s="8"/>
      <c r="Y960" s="8"/>
    </row>
    <row r="961" spans="1:25" s="1" customFormat="1" x14ac:dyDescent="0.25">
      <c r="B961" s="7"/>
      <c r="C961" s="32"/>
      <c r="D961" s="32"/>
      <c r="E961" s="32"/>
      <c r="F961" s="32"/>
      <c r="G961" s="32"/>
      <c r="H961" s="32"/>
      <c r="I961" s="32"/>
      <c r="J961" s="32"/>
      <c r="K961" s="32"/>
      <c r="L961" s="32"/>
      <c r="M961" s="32"/>
      <c r="N961" s="32"/>
      <c r="O961" s="32"/>
      <c r="P961" s="32"/>
      <c r="Q961" s="32"/>
      <c r="R961" s="32"/>
      <c r="S961" s="32"/>
      <c r="T961" s="8"/>
      <c r="U961" s="8"/>
      <c r="V961" s="8"/>
      <c r="W961" s="8"/>
      <c r="X961" s="8"/>
      <c r="Y961" s="8"/>
    </row>
    <row r="962" spans="1:25" s="1" customFormat="1" x14ac:dyDescent="0.25">
      <c r="C962" s="22"/>
      <c r="D962" s="22"/>
      <c r="E962" s="22"/>
      <c r="F962" s="22"/>
      <c r="G962" s="22"/>
      <c r="H962" s="22"/>
      <c r="I962" s="22"/>
      <c r="J962" s="22"/>
      <c r="K962" s="22"/>
      <c r="L962" s="22"/>
      <c r="M962" s="22"/>
      <c r="N962" s="22"/>
      <c r="O962" s="22"/>
      <c r="P962" s="22"/>
      <c r="Q962" s="22"/>
      <c r="R962" s="22"/>
      <c r="S962" s="22"/>
    </row>
    <row r="963" spans="1:25" s="1" customFormat="1" x14ac:dyDescent="0.25">
      <c r="A963" s="1" t="s">
        <v>326</v>
      </c>
      <c r="C963" s="22"/>
      <c r="D963" s="22"/>
      <c r="E963" s="22"/>
      <c r="F963" s="22"/>
      <c r="G963" s="22"/>
      <c r="H963" s="22"/>
      <c r="I963" s="22"/>
      <c r="J963" s="22"/>
      <c r="K963" s="22"/>
      <c r="L963" s="22"/>
      <c r="M963" s="22"/>
      <c r="N963" s="22"/>
      <c r="O963" s="22"/>
      <c r="P963" s="22"/>
      <c r="Q963" s="22"/>
      <c r="R963" s="22"/>
      <c r="S963" s="22"/>
    </row>
    <row r="964" spans="1:25" s="1" customFormat="1" x14ac:dyDescent="0.25">
      <c r="C964" s="22"/>
      <c r="D964" s="22"/>
      <c r="E964" s="22"/>
      <c r="F964" s="22"/>
      <c r="G964" s="22"/>
      <c r="H964" s="22"/>
      <c r="I964" s="22"/>
      <c r="J964" s="22"/>
      <c r="K964" s="22"/>
      <c r="L964" s="22"/>
      <c r="M964" s="22"/>
      <c r="N964" s="22"/>
      <c r="O964" s="22"/>
      <c r="P964" s="22"/>
      <c r="Q964" s="22"/>
      <c r="R964" s="22"/>
      <c r="S964" s="22"/>
    </row>
    <row r="965" spans="1:25" s="1" customFormat="1" x14ac:dyDescent="0.25">
      <c r="A965" s="2" t="s">
        <v>0</v>
      </c>
      <c r="B965" s="2" t="s">
        <v>1</v>
      </c>
      <c r="C965" s="10" t="s">
        <v>192</v>
      </c>
      <c r="D965" s="10" t="s">
        <v>193</v>
      </c>
      <c r="E965" s="30"/>
      <c r="F965" s="30"/>
      <c r="G965" s="30"/>
      <c r="H965" s="30"/>
      <c r="I965" s="30"/>
      <c r="J965" s="30"/>
      <c r="K965" s="30"/>
      <c r="L965" s="30"/>
      <c r="M965" s="30"/>
      <c r="N965" s="30"/>
      <c r="O965" s="30"/>
      <c r="P965" s="30"/>
      <c r="Q965" s="30"/>
      <c r="R965" s="30"/>
      <c r="S965" s="30"/>
      <c r="T965" s="9"/>
      <c r="U965" s="9"/>
      <c r="V965" s="9"/>
      <c r="W965" s="9"/>
      <c r="X965" s="9"/>
      <c r="Y965" s="9"/>
    </row>
    <row r="966" spans="1:25" s="1" customFormat="1" x14ac:dyDescent="0.25">
      <c r="A966" s="3" t="s">
        <v>2</v>
      </c>
      <c r="B966" s="4">
        <v>991</v>
      </c>
      <c r="C966" s="31">
        <v>0.94651866801210893</v>
      </c>
      <c r="D966" s="31">
        <v>5.3481331987891019E-2</v>
      </c>
      <c r="E966" s="32"/>
      <c r="F966" s="32"/>
      <c r="G966" s="32"/>
      <c r="H966" s="32"/>
      <c r="I966" s="32"/>
      <c r="J966" s="32"/>
      <c r="K966" s="32"/>
      <c r="L966" s="32"/>
      <c r="M966" s="32"/>
      <c r="N966" s="32"/>
      <c r="O966" s="32"/>
      <c r="P966" s="32"/>
      <c r="Q966" s="32"/>
      <c r="R966" s="32"/>
      <c r="S966" s="32"/>
      <c r="T966" s="8"/>
      <c r="U966" s="8"/>
      <c r="V966" s="8"/>
      <c r="W966" s="8"/>
      <c r="X966" s="8"/>
      <c r="Y966" s="8"/>
    </row>
    <row r="967" spans="1:25" s="1" customFormat="1" x14ac:dyDescent="0.25">
      <c r="A967" s="6" t="s">
        <v>3</v>
      </c>
      <c r="B967" s="4">
        <v>391</v>
      </c>
      <c r="C967" s="31">
        <v>0.9386189258312021</v>
      </c>
      <c r="D967" s="31">
        <v>6.1381074168797956E-2</v>
      </c>
      <c r="E967" s="32"/>
      <c r="F967" s="32"/>
      <c r="G967" s="32"/>
      <c r="H967" s="32"/>
      <c r="I967" s="32"/>
      <c r="J967" s="32"/>
      <c r="K967" s="32"/>
      <c r="L967" s="32"/>
      <c r="M967" s="32"/>
      <c r="N967" s="32"/>
      <c r="O967" s="32"/>
      <c r="P967" s="32"/>
      <c r="Q967" s="32"/>
      <c r="R967" s="32"/>
      <c r="S967" s="32"/>
      <c r="T967" s="8"/>
      <c r="U967" s="8"/>
      <c r="V967" s="8"/>
      <c r="W967" s="8"/>
      <c r="X967" s="8"/>
      <c r="Y967" s="8"/>
    </row>
    <row r="968" spans="1:25" s="1" customFormat="1" x14ac:dyDescent="0.25">
      <c r="A968" s="6" t="s">
        <v>4</v>
      </c>
      <c r="B968" s="4">
        <v>132</v>
      </c>
      <c r="C968" s="31">
        <v>0.95454545454545459</v>
      </c>
      <c r="D968" s="31">
        <v>4.5454545454545456E-2</v>
      </c>
      <c r="E968" s="32"/>
      <c r="F968" s="32"/>
      <c r="G968" s="32"/>
      <c r="H968" s="32"/>
      <c r="I968" s="32"/>
      <c r="J968" s="32"/>
      <c r="K968" s="32"/>
      <c r="L968" s="32"/>
      <c r="M968" s="32"/>
      <c r="N968" s="32"/>
      <c r="O968" s="32"/>
      <c r="P968" s="32"/>
      <c r="Q968" s="32"/>
      <c r="R968" s="32"/>
      <c r="S968" s="32"/>
      <c r="T968" s="8"/>
      <c r="U968" s="8"/>
      <c r="V968" s="8"/>
      <c r="W968" s="8"/>
      <c r="X968" s="8"/>
      <c r="Y968" s="8"/>
    </row>
    <row r="969" spans="1:25" s="1" customFormat="1" x14ac:dyDescent="0.25">
      <c r="A969" s="6" t="s">
        <v>5</v>
      </c>
      <c r="B969" s="4">
        <v>168</v>
      </c>
      <c r="C969" s="31">
        <v>0.9642857142857143</v>
      </c>
      <c r="D969" s="31">
        <v>3.5714285714285712E-2</v>
      </c>
      <c r="E969" s="32"/>
      <c r="F969" s="32"/>
      <c r="G969" s="32"/>
      <c r="H969" s="32"/>
      <c r="I969" s="32"/>
      <c r="J969" s="32"/>
      <c r="K969" s="32"/>
      <c r="L969" s="32"/>
      <c r="M969" s="32"/>
      <c r="N969" s="32"/>
      <c r="O969" s="32"/>
      <c r="P969" s="32"/>
      <c r="Q969" s="32"/>
      <c r="R969" s="32"/>
      <c r="S969" s="32"/>
      <c r="T969" s="8"/>
      <c r="U969" s="8"/>
      <c r="V969" s="8"/>
      <c r="W969" s="8"/>
      <c r="X969" s="8"/>
      <c r="Y969" s="8"/>
    </row>
    <row r="970" spans="1:25" s="1" customFormat="1" x14ac:dyDescent="0.25">
      <c r="A970" s="6" t="s">
        <v>6</v>
      </c>
      <c r="B970" s="4">
        <v>119</v>
      </c>
      <c r="C970" s="31">
        <v>0.97478991596638653</v>
      </c>
      <c r="D970" s="31">
        <v>2.5210084033613446E-2</v>
      </c>
      <c r="E970" s="32"/>
      <c r="F970" s="32"/>
      <c r="G970" s="32"/>
      <c r="H970" s="32"/>
      <c r="I970" s="32"/>
      <c r="J970" s="32"/>
      <c r="K970" s="32"/>
      <c r="L970" s="32"/>
      <c r="M970" s="32"/>
      <c r="N970" s="32"/>
      <c r="O970" s="32"/>
      <c r="P970" s="32"/>
      <c r="Q970" s="32"/>
      <c r="R970" s="32"/>
      <c r="S970" s="32"/>
      <c r="T970" s="8"/>
      <c r="U970" s="8"/>
      <c r="V970" s="8"/>
      <c r="W970" s="8"/>
      <c r="X970" s="8"/>
      <c r="Y970" s="8"/>
    </row>
    <row r="971" spans="1:25" s="1" customFormat="1" x14ac:dyDescent="0.25">
      <c r="A971" s="6" t="s">
        <v>7</v>
      </c>
      <c r="B971" s="4">
        <v>181</v>
      </c>
      <c r="C971" s="31">
        <v>0.92265193370165743</v>
      </c>
      <c r="D971" s="31">
        <v>7.7348066298342538E-2</v>
      </c>
      <c r="E971" s="32"/>
      <c r="F971" s="32"/>
      <c r="G971" s="32"/>
      <c r="H971" s="32"/>
      <c r="I971" s="32"/>
      <c r="J971" s="32"/>
      <c r="K971" s="32"/>
      <c r="L971" s="32"/>
      <c r="M971" s="32"/>
      <c r="N971" s="32"/>
      <c r="O971" s="32"/>
      <c r="P971" s="32"/>
      <c r="Q971" s="32"/>
      <c r="R971" s="32"/>
      <c r="S971" s="32"/>
      <c r="T971" s="8"/>
      <c r="U971" s="8"/>
      <c r="V971" s="8"/>
      <c r="W971" s="8"/>
      <c r="X971" s="8"/>
      <c r="Y971" s="8"/>
    </row>
    <row r="972" spans="1:25" s="1" customFormat="1" x14ac:dyDescent="0.25">
      <c r="A972" s="6" t="s">
        <v>8</v>
      </c>
      <c r="B972" s="4">
        <v>611</v>
      </c>
      <c r="C972" s="31">
        <v>0.95090016366612107</v>
      </c>
      <c r="D972" s="31">
        <v>4.9099836333878884E-2</v>
      </c>
      <c r="E972" s="32"/>
      <c r="F972" s="32"/>
      <c r="G972" s="32"/>
      <c r="H972" s="32"/>
      <c r="I972" s="32"/>
      <c r="J972" s="32"/>
      <c r="K972" s="32"/>
      <c r="L972" s="32"/>
      <c r="M972" s="32"/>
      <c r="N972" s="32"/>
      <c r="O972" s="32"/>
      <c r="P972" s="32"/>
      <c r="Q972" s="32"/>
      <c r="R972" s="32"/>
      <c r="S972" s="32"/>
      <c r="T972" s="8"/>
      <c r="U972" s="8"/>
      <c r="V972" s="8"/>
      <c r="W972" s="8"/>
      <c r="X972" s="8"/>
      <c r="Y972" s="8"/>
    </row>
    <row r="973" spans="1:25" s="1" customFormat="1" x14ac:dyDescent="0.25">
      <c r="A973" s="6" t="s">
        <v>9</v>
      </c>
      <c r="B973" s="4">
        <v>328</v>
      </c>
      <c r="C973" s="31">
        <v>0.94512195121951215</v>
      </c>
      <c r="D973" s="31">
        <v>5.4878048780487805E-2</v>
      </c>
      <c r="E973" s="32"/>
      <c r="F973" s="32"/>
      <c r="G973" s="32"/>
      <c r="H973" s="32"/>
      <c r="I973" s="32"/>
      <c r="J973" s="32"/>
      <c r="K973" s="32"/>
      <c r="L973" s="32"/>
      <c r="M973" s="32"/>
      <c r="N973" s="32"/>
      <c r="O973" s="32"/>
      <c r="P973" s="32"/>
      <c r="Q973" s="32"/>
      <c r="R973" s="32"/>
      <c r="S973" s="32"/>
      <c r="T973" s="8"/>
      <c r="U973" s="8"/>
      <c r="V973" s="8"/>
      <c r="W973" s="8"/>
      <c r="X973" s="8"/>
      <c r="Y973" s="8"/>
    </row>
    <row r="974" spans="1:25" s="1" customFormat="1" x14ac:dyDescent="0.25">
      <c r="A974" s="6" t="s">
        <v>10</v>
      </c>
      <c r="B974" s="4">
        <v>187</v>
      </c>
      <c r="C974" s="31">
        <v>0.93582887700534756</v>
      </c>
      <c r="D974" s="31">
        <v>6.4171122994652413E-2</v>
      </c>
      <c r="E974" s="32"/>
      <c r="F974" s="32"/>
      <c r="G974" s="32"/>
      <c r="H974" s="32"/>
      <c r="I974" s="32"/>
      <c r="J974" s="32"/>
      <c r="K974" s="32"/>
      <c r="L974" s="32"/>
      <c r="M974" s="32"/>
      <c r="N974" s="32"/>
      <c r="O974" s="32"/>
      <c r="P974" s="32"/>
      <c r="Q974" s="32"/>
      <c r="R974" s="32"/>
      <c r="S974" s="32"/>
      <c r="T974" s="8"/>
      <c r="U974" s="8"/>
      <c r="V974" s="8"/>
      <c r="W974" s="8"/>
      <c r="X974" s="8"/>
      <c r="Y974" s="8"/>
    </row>
    <row r="975" spans="1:25" s="1" customFormat="1" x14ac:dyDescent="0.25">
      <c r="A975" s="6" t="s">
        <v>11</v>
      </c>
      <c r="B975" s="4">
        <v>394</v>
      </c>
      <c r="C975" s="31">
        <v>0.93401015228426398</v>
      </c>
      <c r="D975" s="31">
        <v>6.5989847715736044E-2</v>
      </c>
      <c r="E975" s="32"/>
      <c r="F975" s="32"/>
      <c r="G975" s="32"/>
      <c r="H975" s="32"/>
      <c r="I975" s="32"/>
      <c r="J975" s="32"/>
      <c r="K975" s="32"/>
      <c r="L975" s="32"/>
      <c r="M975" s="32"/>
      <c r="N975" s="32"/>
      <c r="O975" s="32"/>
      <c r="P975" s="32"/>
      <c r="Q975" s="32"/>
      <c r="R975" s="32"/>
      <c r="S975" s="32"/>
      <c r="T975" s="8"/>
      <c r="U975" s="8"/>
      <c r="V975" s="8"/>
      <c r="W975" s="8"/>
      <c r="X975" s="8"/>
      <c r="Y975" s="8"/>
    </row>
    <row r="976" spans="1:25" s="1" customFormat="1" x14ac:dyDescent="0.25">
      <c r="A976" s="6" t="s">
        <v>12</v>
      </c>
      <c r="B976" s="4">
        <v>145</v>
      </c>
      <c r="C976" s="31">
        <v>0.96551724137931039</v>
      </c>
      <c r="D976" s="31">
        <v>3.4482758620689655E-2</v>
      </c>
      <c r="E976" s="32"/>
      <c r="F976" s="32"/>
      <c r="G976" s="32"/>
      <c r="H976" s="32"/>
      <c r="I976" s="32"/>
      <c r="J976" s="32"/>
      <c r="K976" s="32"/>
      <c r="L976" s="32"/>
      <c r="M976" s="32"/>
      <c r="N976" s="32"/>
      <c r="O976" s="32"/>
      <c r="P976" s="32"/>
      <c r="Q976" s="32"/>
      <c r="R976" s="32"/>
      <c r="S976" s="32"/>
      <c r="T976" s="8"/>
      <c r="U976" s="8"/>
      <c r="V976" s="8"/>
      <c r="W976" s="8"/>
      <c r="X976" s="8"/>
      <c r="Y976" s="8"/>
    </row>
    <row r="977" spans="1:25" s="1" customFormat="1" x14ac:dyDescent="0.25">
      <c r="A977" s="6" t="s">
        <v>13</v>
      </c>
      <c r="B977" s="4">
        <v>209</v>
      </c>
      <c r="C977" s="31">
        <v>0.9712918660287081</v>
      </c>
      <c r="D977" s="31">
        <v>2.8708133971291867E-2</v>
      </c>
      <c r="E977" s="32"/>
      <c r="F977" s="32"/>
      <c r="G977" s="32"/>
      <c r="H977" s="32"/>
      <c r="I977" s="32"/>
      <c r="J977" s="32"/>
      <c r="K977" s="32"/>
      <c r="L977" s="32"/>
      <c r="M977" s="32"/>
      <c r="N977" s="32"/>
      <c r="O977" s="32"/>
      <c r="P977" s="32"/>
      <c r="Q977" s="32"/>
      <c r="R977" s="32"/>
      <c r="S977" s="32"/>
      <c r="T977" s="8"/>
      <c r="U977" s="8"/>
      <c r="V977" s="8"/>
      <c r="W977" s="8"/>
      <c r="X977" s="8"/>
      <c r="Y977" s="8"/>
    </row>
    <row r="978" spans="1:25" s="1" customFormat="1" x14ac:dyDescent="0.25">
      <c r="B978" s="7"/>
      <c r="C978" s="32"/>
      <c r="D978" s="32"/>
      <c r="E978" s="32"/>
      <c r="F978" s="32"/>
      <c r="G978" s="32"/>
      <c r="H978" s="32"/>
      <c r="I978" s="32"/>
      <c r="J978" s="32"/>
      <c r="K978" s="32"/>
      <c r="L978" s="32"/>
      <c r="M978" s="32"/>
      <c r="N978" s="32"/>
      <c r="O978" s="32"/>
      <c r="P978" s="32"/>
      <c r="Q978" s="32"/>
      <c r="R978" s="32"/>
      <c r="S978" s="32"/>
      <c r="T978" s="8"/>
      <c r="U978" s="8"/>
      <c r="V978" s="8"/>
      <c r="W978" s="8"/>
      <c r="X978" s="8"/>
      <c r="Y978" s="8"/>
    </row>
    <row r="979" spans="1:25" s="1" customFormat="1" x14ac:dyDescent="0.25">
      <c r="C979" s="22"/>
      <c r="D979" s="22"/>
      <c r="E979" s="22"/>
      <c r="F979" s="22"/>
      <c r="G979" s="22"/>
      <c r="H979" s="22"/>
      <c r="I979" s="22"/>
      <c r="J979" s="22"/>
      <c r="K979" s="22"/>
      <c r="L979" s="22"/>
      <c r="M979" s="22"/>
      <c r="N979" s="22"/>
      <c r="O979" s="22"/>
      <c r="P979" s="22"/>
      <c r="Q979" s="22"/>
      <c r="R979" s="22"/>
      <c r="S979" s="22"/>
    </row>
    <row r="980" spans="1:25" s="1" customFormat="1" x14ac:dyDescent="0.25">
      <c r="A980" s="1" t="s">
        <v>327</v>
      </c>
      <c r="C980" s="22"/>
      <c r="D980" s="22"/>
      <c r="E980" s="22"/>
      <c r="F980" s="22"/>
      <c r="G980" s="22"/>
      <c r="H980" s="22"/>
      <c r="I980" s="22"/>
      <c r="J980" s="22"/>
      <c r="K980" s="22"/>
      <c r="L980" s="22"/>
      <c r="M980" s="22"/>
      <c r="N980" s="22"/>
      <c r="O980" s="22"/>
      <c r="P980" s="22"/>
      <c r="Q980" s="22"/>
      <c r="R980" s="22"/>
      <c r="S980" s="22"/>
    </row>
    <row r="981" spans="1:25" s="1" customFormat="1" x14ac:dyDescent="0.25">
      <c r="C981" s="22"/>
      <c r="D981" s="22"/>
      <c r="E981" s="22"/>
      <c r="F981" s="22"/>
      <c r="G981" s="22"/>
      <c r="H981" s="22"/>
      <c r="I981" s="22"/>
      <c r="J981" s="22"/>
      <c r="K981" s="22"/>
      <c r="L981" s="22"/>
      <c r="M981" s="22"/>
      <c r="N981" s="22"/>
      <c r="O981" s="22"/>
      <c r="P981" s="22"/>
      <c r="Q981" s="22"/>
      <c r="R981" s="22"/>
      <c r="S981" s="22"/>
    </row>
    <row r="982" spans="1:25" s="1" customFormat="1" x14ac:dyDescent="0.25">
      <c r="A982" s="2" t="s">
        <v>0</v>
      </c>
      <c r="B982" s="2" t="s">
        <v>1</v>
      </c>
      <c r="C982" s="10" t="s">
        <v>295</v>
      </c>
      <c r="D982" s="10" t="s">
        <v>296</v>
      </c>
      <c r="E982" s="10" t="s">
        <v>297</v>
      </c>
      <c r="F982" s="30"/>
      <c r="G982" s="30"/>
      <c r="H982" s="30"/>
      <c r="I982" s="30"/>
      <c r="J982" s="30"/>
      <c r="K982" s="30"/>
      <c r="L982" s="30"/>
      <c r="M982" s="30"/>
      <c r="N982" s="30"/>
      <c r="O982" s="30"/>
      <c r="P982" s="30"/>
      <c r="Q982" s="30"/>
      <c r="R982" s="30"/>
      <c r="S982" s="30"/>
      <c r="T982" s="9"/>
      <c r="U982" s="9"/>
      <c r="V982" s="9"/>
      <c r="W982" s="9"/>
      <c r="X982" s="9"/>
      <c r="Y982" s="9"/>
    </row>
    <row r="983" spans="1:25" s="1" customFormat="1" x14ac:dyDescent="0.25">
      <c r="A983" s="3" t="s">
        <v>2</v>
      </c>
      <c r="B983" s="4">
        <v>639</v>
      </c>
      <c r="C983" s="31">
        <v>0.16</v>
      </c>
      <c r="D983" s="31">
        <v>0.22500000000000001</v>
      </c>
      <c r="E983" s="31">
        <v>0.34</v>
      </c>
      <c r="F983" s="32"/>
      <c r="G983" s="32"/>
      <c r="H983" s="32"/>
      <c r="I983" s="32"/>
      <c r="J983" s="32"/>
      <c r="K983" s="32"/>
      <c r="L983" s="32"/>
      <c r="M983" s="32"/>
      <c r="N983" s="32"/>
      <c r="O983" s="32"/>
      <c r="P983" s="32"/>
      <c r="Q983" s="32"/>
      <c r="R983" s="32"/>
      <c r="S983" s="32"/>
      <c r="T983" s="8"/>
      <c r="U983" s="8"/>
      <c r="V983" s="8"/>
      <c r="W983" s="8"/>
      <c r="X983" s="8"/>
      <c r="Y983" s="8"/>
    </row>
    <row r="984" spans="1:25" s="1" customFormat="1" x14ac:dyDescent="0.25">
      <c r="A984" s="6" t="s">
        <v>3</v>
      </c>
      <c r="B984" s="4">
        <v>270</v>
      </c>
      <c r="C984" s="31">
        <v>0.16975000000000001</v>
      </c>
      <c r="D984" s="31">
        <v>0.22500000000000001</v>
      </c>
      <c r="E984" s="31">
        <v>0.3</v>
      </c>
      <c r="F984" s="32"/>
      <c r="G984" s="32"/>
      <c r="H984" s="32"/>
      <c r="I984" s="32"/>
      <c r="J984" s="32"/>
      <c r="K984" s="32"/>
      <c r="L984" s="32"/>
      <c r="M984" s="32"/>
      <c r="N984" s="32"/>
      <c r="O984" s="32"/>
      <c r="P984" s="32"/>
      <c r="Q984" s="32"/>
      <c r="R984" s="32"/>
      <c r="S984" s="32"/>
      <c r="T984" s="8"/>
      <c r="U984" s="8"/>
      <c r="V984" s="8"/>
      <c r="W984" s="8"/>
      <c r="X984" s="8"/>
      <c r="Y984" s="8"/>
    </row>
    <row r="985" spans="1:25" s="1" customFormat="1" x14ac:dyDescent="0.25">
      <c r="A985" s="6" t="s">
        <v>4</v>
      </c>
      <c r="B985" s="4">
        <v>80</v>
      </c>
      <c r="C985" s="31">
        <v>0.16250000000000001</v>
      </c>
      <c r="D985" s="31">
        <v>0.21</v>
      </c>
      <c r="E985" s="31">
        <v>0.33750000000000002</v>
      </c>
      <c r="F985" s="32"/>
      <c r="G985" s="32"/>
      <c r="H985" s="32"/>
      <c r="I985" s="32"/>
      <c r="J985" s="32"/>
      <c r="K985" s="32"/>
      <c r="L985" s="32"/>
      <c r="M985" s="32"/>
      <c r="N985" s="32"/>
      <c r="O985" s="32"/>
      <c r="P985" s="32"/>
      <c r="Q985" s="32"/>
      <c r="R985" s="32"/>
      <c r="S985" s="32"/>
      <c r="T985" s="8"/>
      <c r="U985" s="8"/>
      <c r="V985" s="8"/>
      <c r="W985" s="8"/>
      <c r="X985" s="8"/>
      <c r="Y985" s="8"/>
    </row>
    <row r="986" spans="1:25" s="1" customFormat="1" x14ac:dyDescent="0.25">
      <c r="A986" s="6" t="s">
        <v>5</v>
      </c>
      <c r="B986" s="4">
        <v>102</v>
      </c>
      <c r="C986" s="31">
        <v>0.15037500000000001</v>
      </c>
      <c r="D986" s="31">
        <v>0.25</v>
      </c>
      <c r="E986" s="31">
        <v>0.435</v>
      </c>
      <c r="F986" s="32"/>
      <c r="G986" s="32"/>
      <c r="H986" s="32"/>
      <c r="I986" s="32"/>
      <c r="J986" s="32"/>
      <c r="K986" s="32"/>
      <c r="L986" s="32"/>
      <c r="M986" s="32"/>
      <c r="N986" s="32"/>
      <c r="O986" s="32"/>
      <c r="P986" s="32"/>
      <c r="Q986" s="32"/>
      <c r="R986" s="32"/>
      <c r="S986" s="32"/>
      <c r="T986" s="8"/>
      <c r="U986" s="8"/>
      <c r="V986" s="8"/>
      <c r="W986" s="8"/>
      <c r="X986" s="8"/>
      <c r="Y986" s="8"/>
    </row>
    <row r="987" spans="1:25" s="1" customFormat="1" x14ac:dyDescent="0.25">
      <c r="A987" s="6" t="s">
        <v>6</v>
      </c>
      <c r="B987" s="4">
        <v>70</v>
      </c>
      <c r="C987" s="31">
        <v>0.2</v>
      </c>
      <c r="D987" s="31">
        <v>0.27</v>
      </c>
      <c r="E987" s="31">
        <v>0.47499999999999998</v>
      </c>
      <c r="F987" s="32"/>
      <c r="G987" s="32"/>
      <c r="H987" s="32"/>
      <c r="I987" s="32"/>
      <c r="J987" s="32"/>
      <c r="K987" s="32"/>
      <c r="L987" s="32"/>
      <c r="M987" s="32"/>
      <c r="N987" s="32"/>
      <c r="O987" s="32"/>
      <c r="P987" s="32"/>
      <c r="Q987" s="32"/>
      <c r="R987" s="32"/>
      <c r="S987" s="32"/>
      <c r="T987" s="8"/>
      <c r="U987" s="8"/>
      <c r="V987" s="8"/>
      <c r="W987" s="8"/>
      <c r="X987" s="8"/>
      <c r="Y987" s="8"/>
    </row>
    <row r="988" spans="1:25" s="1" customFormat="1" x14ac:dyDescent="0.25">
      <c r="A988" s="6" t="s">
        <v>7</v>
      </c>
      <c r="B988" s="4">
        <v>117</v>
      </c>
      <c r="C988" s="31">
        <v>0.14000000000000001</v>
      </c>
      <c r="D988" s="31">
        <v>0.2</v>
      </c>
      <c r="E988" s="31">
        <v>0.3</v>
      </c>
      <c r="F988" s="32"/>
      <c r="G988" s="32"/>
      <c r="H988" s="32"/>
      <c r="I988" s="32"/>
      <c r="J988" s="32"/>
      <c r="K988" s="32"/>
      <c r="L988" s="32"/>
      <c r="M988" s="32"/>
      <c r="N988" s="32"/>
      <c r="O988" s="32"/>
      <c r="P988" s="32"/>
      <c r="Q988" s="32"/>
      <c r="R988" s="32"/>
      <c r="S988" s="32"/>
      <c r="T988" s="8"/>
      <c r="U988" s="8"/>
      <c r="V988" s="8"/>
      <c r="W988" s="8"/>
      <c r="X988" s="8"/>
      <c r="Y988" s="8"/>
    </row>
    <row r="989" spans="1:25" s="1" customFormat="1" x14ac:dyDescent="0.25">
      <c r="A989" s="6" t="s">
        <v>8</v>
      </c>
      <c r="B989" s="4">
        <v>395</v>
      </c>
      <c r="C989" s="31">
        <v>0.18</v>
      </c>
      <c r="D989" s="31">
        <v>0.23</v>
      </c>
      <c r="E989" s="31">
        <v>0.34</v>
      </c>
      <c r="F989" s="32"/>
      <c r="G989" s="32"/>
      <c r="H989" s="32"/>
      <c r="I989" s="32"/>
      <c r="J989" s="32"/>
      <c r="K989" s="32"/>
      <c r="L989" s="32"/>
      <c r="M989" s="32"/>
      <c r="N989" s="32"/>
      <c r="O989" s="32"/>
      <c r="P989" s="32"/>
      <c r="Q989" s="32"/>
      <c r="R989" s="32"/>
      <c r="S989" s="32"/>
      <c r="T989" s="8"/>
      <c r="U989" s="8"/>
      <c r="V989" s="8"/>
      <c r="W989" s="8"/>
      <c r="X989" s="8"/>
      <c r="Y989" s="8"/>
    </row>
    <row r="990" spans="1:25" s="1" customFormat="1" x14ac:dyDescent="0.25">
      <c r="A990" s="6" t="s">
        <v>9</v>
      </c>
      <c r="B990" s="4">
        <v>207</v>
      </c>
      <c r="C990" s="31">
        <v>0.15</v>
      </c>
      <c r="D990" s="31">
        <v>0.2</v>
      </c>
      <c r="E990" s="31">
        <v>0.32</v>
      </c>
      <c r="F990" s="32"/>
      <c r="G990" s="32"/>
      <c r="H990" s="32"/>
      <c r="I990" s="32"/>
      <c r="J990" s="32"/>
      <c r="K990" s="32"/>
      <c r="L990" s="32"/>
      <c r="M990" s="32"/>
      <c r="N990" s="32"/>
      <c r="O990" s="32"/>
      <c r="P990" s="32"/>
      <c r="Q990" s="32"/>
      <c r="R990" s="32"/>
      <c r="S990" s="32"/>
      <c r="T990" s="8"/>
      <c r="U990" s="8"/>
      <c r="V990" s="8"/>
      <c r="W990" s="8"/>
      <c r="X990" s="8"/>
      <c r="Y990" s="8"/>
    </row>
    <row r="991" spans="1:25" s="1" customFormat="1" x14ac:dyDescent="0.25">
      <c r="A991" s="6" t="s">
        <v>10</v>
      </c>
      <c r="B991" s="4">
        <v>139</v>
      </c>
      <c r="C991" s="31">
        <v>0.2</v>
      </c>
      <c r="D991" s="31">
        <v>0.25</v>
      </c>
      <c r="E991" s="31">
        <v>0.5</v>
      </c>
      <c r="F991" s="32"/>
      <c r="G991" s="32"/>
      <c r="H991" s="32"/>
      <c r="I991" s="32"/>
      <c r="J991" s="32"/>
      <c r="K991" s="32"/>
      <c r="L991" s="32"/>
      <c r="M991" s="32"/>
      <c r="N991" s="32"/>
      <c r="O991" s="32"/>
      <c r="P991" s="32"/>
      <c r="Q991" s="32"/>
      <c r="R991" s="32"/>
      <c r="S991" s="32"/>
      <c r="T991" s="8"/>
      <c r="U991" s="8"/>
      <c r="V991" s="8"/>
      <c r="W991" s="8"/>
      <c r="X991" s="8"/>
      <c r="Y991" s="8"/>
    </row>
    <row r="992" spans="1:25" s="1" customFormat="1" x14ac:dyDescent="0.25">
      <c r="A992" s="6" t="s">
        <v>11</v>
      </c>
      <c r="B992" s="4">
        <v>257</v>
      </c>
      <c r="C992" s="31">
        <v>0.17</v>
      </c>
      <c r="D992" s="31">
        <v>0.25</v>
      </c>
      <c r="E992" s="31">
        <v>0.34700000000000003</v>
      </c>
      <c r="F992" s="32"/>
      <c r="G992" s="32"/>
      <c r="H992" s="32"/>
      <c r="I992" s="32"/>
      <c r="J992" s="32"/>
      <c r="K992" s="32"/>
      <c r="L992" s="32"/>
      <c r="M992" s="32"/>
      <c r="N992" s="32"/>
      <c r="O992" s="32"/>
      <c r="P992" s="32"/>
      <c r="Q992" s="32"/>
      <c r="R992" s="32"/>
      <c r="S992" s="32"/>
      <c r="T992" s="8"/>
      <c r="U992" s="8"/>
      <c r="V992" s="8"/>
      <c r="W992" s="8"/>
      <c r="X992" s="8"/>
      <c r="Y992" s="8"/>
    </row>
    <row r="993" spans="1:25" s="1" customFormat="1" x14ac:dyDescent="0.25">
      <c r="A993" s="6" t="s">
        <v>12</v>
      </c>
      <c r="B993" s="4">
        <v>95</v>
      </c>
      <c r="C993" s="31">
        <v>0.13600000000000001</v>
      </c>
      <c r="D993" s="31">
        <v>0.19899999999999998</v>
      </c>
      <c r="E993" s="31">
        <v>0.25</v>
      </c>
      <c r="F993" s="32"/>
      <c r="G993" s="32"/>
      <c r="H993" s="32"/>
      <c r="I993" s="32"/>
      <c r="J993" s="32"/>
      <c r="K993" s="32"/>
      <c r="L993" s="32"/>
      <c r="M993" s="32"/>
      <c r="N993" s="32"/>
      <c r="O993" s="32"/>
      <c r="P993" s="32"/>
      <c r="Q993" s="32"/>
      <c r="R993" s="32"/>
      <c r="S993" s="32"/>
      <c r="T993" s="8"/>
      <c r="U993" s="8"/>
      <c r="V993" s="8"/>
      <c r="W993" s="8"/>
      <c r="X993" s="8"/>
      <c r="Y993" s="8"/>
    </row>
    <row r="994" spans="1:25" s="1" customFormat="1" x14ac:dyDescent="0.25">
      <c r="A994" s="6" t="s">
        <v>13</v>
      </c>
      <c r="B994" s="4">
        <v>127</v>
      </c>
      <c r="C994" s="31">
        <v>0.15</v>
      </c>
      <c r="D994" s="31">
        <v>0.2</v>
      </c>
      <c r="E994" s="31">
        <v>0.27</v>
      </c>
      <c r="F994" s="32"/>
      <c r="G994" s="32"/>
      <c r="H994" s="32"/>
      <c r="I994" s="32"/>
      <c r="J994" s="32"/>
      <c r="K994" s="32"/>
      <c r="L994" s="32"/>
      <c r="M994" s="32"/>
      <c r="N994" s="32"/>
      <c r="O994" s="32"/>
      <c r="P994" s="32"/>
      <c r="Q994" s="32"/>
      <c r="R994" s="32"/>
      <c r="S994" s="32"/>
      <c r="T994" s="8"/>
      <c r="U994" s="8"/>
      <c r="V994" s="8"/>
      <c r="W994" s="8"/>
      <c r="X994" s="8"/>
      <c r="Y994" s="8"/>
    </row>
    <row r="995" spans="1:25" s="1" customFormat="1" x14ac:dyDescent="0.25">
      <c r="B995" s="7"/>
      <c r="C995" s="32"/>
      <c r="D995" s="32"/>
      <c r="E995" s="32"/>
      <c r="F995" s="32"/>
      <c r="G995" s="32"/>
      <c r="H995" s="32"/>
      <c r="I995" s="32"/>
      <c r="J995" s="32"/>
      <c r="K995" s="32"/>
      <c r="L995" s="32"/>
      <c r="M995" s="32"/>
      <c r="N995" s="32"/>
      <c r="O995" s="32"/>
      <c r="P995" s="32"/>
      <c r="Q995" s="32"/>
      <c r="R995" s="32"/>
      <c r="S995" s="32"/>
      <c r="T995" s="8"/>
      <c r="U995" s="8"/>
      <c r="V995" s="8"/>
      <c r="W995" s="8"/>
      <c r="X995" s="8"/>
      <c r="Y995" s="8"/>
    </row>
    <row r="996" spans="1:25" s="1" customFormat="1" x14ac:dyDescent="0.25">
      <c r="C996" s="22"/>
      <c r="D996" s="22"/>
      <c r="E996" s="22"/>
      <c r="F996" s="22"/>
      <c r="I996" s="22"/>
      <c r="J996" s="22"/>
      <c r="K996" s="22"/>
      <c r="L996" s="22"/>
      <c r="M996" s="22"/>
      <c r="N996" s="22"/>
      <c r="O996" s="22"/>
      <c r="P996" s="22"/>
      <c r="Q996" s="22"/>
      <c r="R996" s="22"/>
      <c r="S996" s="22"/>
    </row>
    <row r="997" spans="1:25" s="1" customFormat="1" x14ac:dyDescent="0.25">
      <c r="A997" s="1" t="s">
        <v>300</v>
      </c>
      <c r="C997" s="22"/>
      <c r="D997" s="22"/>
      <c r="E997" s="22"/>
      <c r="F997" s="22"/>
      <c r="G997" s="1" t="s">
        <v>301</v>
      </c>
      <c r="I997" s="22"/>
      <c r="J997" s="22"/>
      <c r="K997" s="22"/>
      <c r="L997" s="22"/>
      <c r="M997" s="22"/>
      <c r="N997" s="22"/>
      <c r="O997" s="22"/>
      <c r="P997" s="22"/>
      <c r="Q997" s="22"/>
      <c r="R997" s="22"/>
      <c r="S997" s="22"/>
    </row>
    <row r="998" spans="1:25" s="1" customFormat="1" x14ac:dyDescent="0.25">
      <c r="C998" s="22"/>
      <c r="D998" s="22"/>
      <c r="E998" s="22"/>
      <c r="F998" s="22"/>
      <c r="I998" s="22"/>
      <c r="J998" s="22"/>
      <c r="K998" s="22"/>
      <c r="L998" s="22"/>
      <c r="M998" s="22"/>
      <c r="N998" s="22"/>
      <c r="O998" s="22"/>
      <c r="P998" s="22"/>
      <c r="Q998" s="22"/>
      <c r="R998" s="22"/>
      <c r="S998" s="22"/>
    </row>
    <row r="999" spans="1:25" s="1" customFormat="1" x14ac:dyDescent="0.25">
      <c r="A999" s="2" t="s">
        <v>0</v>
      </c>
      <c r="B999" s="2" t="s">
        <v>1</v>
      </c>
      <c r="C999" s="10" t="s">
        <v>295</v>
      </c>
      <c r="D999" s="10" t="s">
        <v>296</v>
      </c>
      <c r="E999" s="10" t="s">
        <v>297</v>
      </c>
      <c r="F999" s="30"/>
      <c r="G999" s="2" t="s">
        <v>0</v>
      </c>
      <c r="H999" s="2" t="s">
        <v>1</v>
      </c>
      <c r="I999" s="10" t="s">
        <v>295</v>
      </c>
      <c r="J999" s="10" t="s">
        <v>296</v>
      </c>
      <c r="K999" s="10" t="s">
        <v>297</v>
      </c>
      <c r="L999" s="30"/>
      <c r="M999" s="30"/>
      <c r="N999" s="30"/>
      <c r="O999" s="30"/>
      <c r="P999" s="30"/>
      <c r="Q999" s="30"/>
      <c r="R999" s="30"/>
      <c r="S999" s="30"/>
      <c r="T999" s="9"/>
      <c r="U999" s="9"/>
      <c r="V999" s="9"/>
      <c r="W999" s="9"/>
      <c r="X999" s="9"/>
      <c r="Y999" s="9"/>
    </row>
    <row r="1000" spans="1:25" s="1" customFormat="1" x14ac:dyDescent="0.25">
      <c r="A1000" s="3" t="s">
        <v>2</v>
      </c>
      <c r="B1000" s="4">
        <v>715</v>
      </c>
      <c r="C1000" s="33">
        <v>2000</v>
      </c>
      <c r="D1000" s="33">
        <v>3300</v>
      </c>
      <c r="E1000" s="33">
        <v>3500</v>
      </c>
      <c r="F1000" s="32"/>
      <c r="G1000" s="3" t="s">
        <v>2</v>
      </c>
      <c r="H1000" s="4">
        <v>714</v>
      </c>
      <c r="I1000" s="33">
        <v>4000</v>
      </c>
      <c r="J1000" s="33">
        <v>6500</v>
      </c>
      <c r="K1000" s="33">
        <v>7000</v>
      </c>
      <c r="L1000" s="32"/>
      <c r="M1000" s="32"/>
      <c r="N1000" s="32"/>
      <c r="O1000" s="32"/>
      <c r="P1000" s="32"/>
      <c r="Q1000" s="32"/>
      <c r="R1000" s="32"/>
      <c r="S1000" s="32"/>
      <c r="T1000" s="8"/>
      <c r="U1000" s="8"/>
      <c r="V1000" s="8"/>
      <c r="W1000" s="8"/>
      <c r="X1000" s="8"/>
      <c r="Y1000" s="8"/>
    </row>
    <row r="1001" spans="1:25" s="1" customFormat="1" x14ac:dyDescent="0.25">
      <c r="A1001" s="6" t="s">
        <v>3</v>
      </c>
      <c r="B1001" s="4">
        <v>294</v>
      </c>
      <c r="C1001" s="33">
        <v>2500</v>
      </c>
      <c r="D1001" s="33">
        <v>3400</v>
      </c>
      <c r="E1001" s="33">
        <v>4000</v>
      </c>
      <c r="F1001" s="32"/>
      <c r="G1001" s="6" t="s">
        <v>3</v>
      </c>
      <c r="H1001" s="4">
        <v>293</v>
      </c>
      <c r="I1001" s="33">
        <v>5000</v>
      </c>
      <c r="J1001" s="33">
        <v>6800</v>
      </c>
      <c r="K1001" s="33">
        <v>8000</v>
      </c>
      <c r="L1001" s="32"/>
      <c r="M1001" s="32"/>
      <c r="N1001" s="32"/>
      <c r="O1001" s="32"/>
      <c r="P1001" s="32"/>
      <c r="Q1001" s="32"/>
      <c r="R1001" s="32"/>
      <c r="S1001" s="32"/>
      <c r="T1001" s="8"/>
      <c r="U1001" s="8"/>
      <c r="V1001" s="8"/>
      <c r="W1001" s="8"/>
      <c r="X1001" s="8"/>
      <c r="Y1001" s="8"/>
    </row>
    <row r="1002" spans="1:25" s="1" customFormat="1" x14ac:dyDescent="0.25">
      <c r="A1002" s="6" t="s">
        <v>4</v>
      </c>
      <c r="B1002" s="4">
        <v>95</v>
      </c>
      <c r="C1002" s="33">
        <v>2000</v>
      </c>
      <c r="D1002" s="33">
        <v>2500</v>
      </c>
      <c r="E1002" s="33">
        <v>3400</v>
      </c>
      <c r="F1002" s="32"/>
      <c r="G1002" s="6" t="s">
        <v>4</v>
      </c>
      <c r="H1002" s="4">
        <v>95</v>
      </c>
      <c r="I1002" s="33">
        <v>4000</v>
      </c>
      <c r="J1002" s="33">
        <v>5000</v>
      </c>
      <c r="K1002" s="33">
        <v>6500</v>
      </c>
      <c r="L1002" s="32"/>
      <c r="M1002" s="32"/>
      <c r="N1002" s="32"/>
      <c r="O1002" s="32"/>
      <c r="P1002" s="32"/>
      <c r="Q1002" s="32"/>
      <c r="R1002" s="32"/>
      <c r="S1002" s="32"/>
      <c r="T1002" s="8"/>
      <c r="U1002" s="8"/>
      <c r="V1002" s="8"/>
      <c r="W1002" s="8"/>
      <c r="X1002" s="8"/>
      <c r="Y1002" s="8"/>
    </row>
    <row r="1003" spans="1:25" s="1" customFormat="1" x14ac:dyDescent="0.25">
      <c r="A1003" s="6" t="s">
        <v>5</v>
      </c>
      <c r="B1003" s="4">
        <v>117</v>
      </c>
      <c r="C1003" s="33">
        <v>2500</v>
      </c>
      <c r="D1003" s="33">
        <v>3400</v>
      </c>
      <c r="E1003" s="33">
        <v>4750</v>
      </c>
      <c r="F1003" s="32"/>
      <c r="G1003" s="6" t="s">
        <v>5</v>
      </c>
      <c r="H1003" s="4">
        <v>117</v>
      </c>
      <c r="I1003" s="33">
        <v>5000</v>
      </c>
      <c r="J1003" s="33">
        <v>6800</v>
      </c>
      <c r="K1003" s="33">
        <v>9000</v>
      </c>
      <c r="L1003" s="32"/>
      <c r="M1003" s="32"/>
      <c r="N1003" s="32"/>
      <c r="O1003" s="32"/>
      <c r="P1003" s="32"/>
      <c r="Q1003" s="32"/>
      <c r="R1003" s="32"/>
      <c r="S1003" s="32"/>
      <c r="T1003" s="8"/>
      <c r="U1003" s="8"/>
      <c r="V1003" s="8"/>
      <c r="W1003" s="8"/>
      <c r="X1003" s="8"/>
      <c r="Y1003" s="8"/>
    </row>
    <row r="1004" spans="1:25" s="1" customFormat="1" x14ac:dyDescent="0.25">
      <c r="A1004" s="6" t="s">
        <v>6</v>
      </c>
      <c r="B1004" s="4">
        <v>82</v>
      </c>
      <c r="C1004" s="33">
        <v>2000</v>
      </c>
      <c r="D1004" s="33">
        <v>3000</v>
      </c>
      <c r="E1004" s="33">
        <v>3500</v>
      </c>
      <c r="F1004" s="32"/>
      <c r="G1004" s="6" t="s">
        <v>6</v>
      </c>
      <c r="H1004" s="4">
        <v>82</v>
      </c>
      <c r="I1004" s="33">
        <v>4000</v>
      </c>
      <c r="J1004" s="33">
        <v>6000</v>
      </c>
      <c r="K1004" s="33">
        <v>6850</v>
      </c>
      <c r="L1004" s="32"/>
      <c r="M1004" s="32"/>
      <c r="N1004" s="32"/>
      <c r="O1004" s="32"/>
      <c r="P1004" s="32"/>
      <c r="Q1004" s="32"/>
      <c r="R1004" s="32"/>
      <c r="S1004" s="32"/>
      <c r="T1004" s="8"/>
      <c r="U1004" s="8"/>
      <c r="V1004" s="8"/>
      <c r="W1004" s="8"/>
      <c r="X1004" s="8"/>
      <c r="Y1004" s="8"/>
    </row>
    <row r="1005" spans="1:25" s="1" customFormat="1" x14ac:dyDescent="0.25">
      <c r="A1005" s="6" t="s">
        <v>7</v>
      </c>
      <c r="B1005" s="4">
        <v>127</v>
      </c>
      <c r="C1005" s="33">
        <v>1800</v>
      </c>
      <c r="D1005" s="33">
        <v>2500</v>
      </c>
      <c r="E1005" s="33">
        <v>3400</v>
      </c>
      <c r="F1005" s="32"/>
      <c r="G1005" s="6" t="s">
        <v>7</v>
      </c>
      <c r="H1005" s="4">
        <v>127</v>
      </c>
      <c r="I1005" s="33">
        <v>4000</v>
      </c>
      <c r="J1005" s="33">
        <v>5000</v>
      </c>
      <c r="K1005" s="33">
        <v>6800</v>
      </c>
      <c r="L1005" s="32"/>
      <c r="M1005" s="32"/>
      <c r="N1005" s="32"/>
      <c r="O1005" s="32"/>
      <c r="P1005" s="32"/>
      <c r="Q1005" s="32"/>
      <c r="R1005" s="32"/>
      <c r="S1005" s="32"/>
      <c r="T1005" s="8"/>
      <c r="U1005" s="8"/>
      <c r="V1005" s="8"/>
      <c r="W1005" s="8"/>
      <c r="X1005" s="8"/>
      <c r="Y1005" s="8"/>
    </row>
    <row r="1006" spans="1:25" s="1" customFormat="1" x14ac:dyDescent="0.25">
      <c r="A1006" s="6" t="s">
        <v>8</v>
      </c>
      <c r="B1006" s="4">
        <v>435</v>
      </c>
      <c r="C1006" s="33">
        <v>2000</v>
      </c>
      <c r="D1006" s="33">
        <v>3400</v>
      </c>
      <c r="E1006" s="33">
        <v>4000</v>
      </c>
      <c r="F1006" s="32"/>
      <c r="G1006" s="6" t="s">
        <v>8</v>
      </c>
      <c r="H1006" s="4">
        <v>434</v>
      </c>
      <c r="I1006" s="33">
        <v>4000</v>
      </c>
      <c r="J1006" s="33">
        <v>6600</v>
      </c>
      <c r="K1006" s="33">
        <v>8000</v>
      </c>
      <c r="L1006" s="32"/>
      <c r="M1006" s="32"/>
      <c r="N1006" s="32"/>
      <c r="O1006" s="32"/>
      <c r="P1006" s="32"/>
      <c r="Q1006" s="32"/>
      <c r="R1006" s="32"/>
      <c r="S1006" s="32"/>
      <c r="T1006" s="8"/>
      <c r="U1006" s="8"/>
      <c r="V1006" s="8"/>
      <c r="W1006" s="8"/>
      <c r="X1006" s="8"/>
      <c r="Y1006" s="8"/>
    </row>
    <row r="1007" spans="1:25" s="1" customFormat="1" x14ac:dyDescent="0.25">
      <c r="A1007" s="6" t="s">
        <v>9</v>
      </c>
      <c r="B1007" s="4">
        <v>232</v>
      </c>
      <c r="C1007" s="33">
        <v>2000</v>
      </c>
      <c r="D1007" s="33">
        <v>3300</v>
      </c>
      <c r="E1007" s="33">
        <v>3500</v>
      </c>
      <c r="F1007" s="32"/>
      <c r="G1007" s="6" t="s">
        <v>9</v>
      </c>
      <c r="H1007" s="4">
        <v>232</v>
      </c>
      <c r="I1007" s="33">
        <v>4000</v>
      </c>
      <c r="J1007" s="33">
        <v>6200</v>
      </c>
      <c r="K1007" s="33">
        <v>7000</v>
      </c>
      <c r="L1007" s="32"/>
      <c r="M1007" s="32"/>
      <c r="N1007" s="32"/>
      <c r="O1007" s="32"/>
      <c r="P1007" s="32"/>
      <c r="Q1007" s="32"/>
      <c r="R1007" s="32"/>
      <c r="S1007" s="32"/>
      <c r="T1007" s="8"/>
      <c r="U1007" s="8"/>
      <c r="V1007" s="8"/>
      <c r="W1007" s="8"/>
      <c r="X1007" s="8"/>
      <c r="Y1007" s="8"/>
    </row>
    <row r="1008" spans="1:25" s="1" customFormat="1" x14ac:dyDescent="0.25">
      <c r="A1008" s="6" t="s">
        <v>10</v>
      </c>
      <c r="B1008" s="4">
        <v>153</v>
      </c>
      <c r="C1008" s="33">
        <v>2500</v>
      </c>
      <c r="D1008" s="33">
        <v>3500</v>
      </c>
      <c r="E1008" s="33">
        <v>5000</v>
      </c>
      <c r="F1008" s="32"/>
      <c r="G1008" s="6" t="s">
        <v>10</v>
      </c>
      <c r="H1008" s="4">
        <v>152</v>
      </c>
      <c r="I1008" s="33">
        <v>5000</v>
      </c>
      <c r="J1008" s="33">
        <v>7000</v>
      </c>
      <c r="K1008" s="33">
        <v>10000</v>
      </c>
      <c r="L1008" s="32"/>
      <c r="M1008" s="32"/>
      <c r="N1008" s="32"/>
      <c r="O1008" s="32"/>
      <c r="P1008" s="32"/>
      <c r="Q1008" s="32"/>
      <c r="R1008" s="32"/>
      <c r="S1008" s="32"/>
      <c r="T1008" s="8"/>
      <c r="U1008" s="8"/>
      <c r="V1008" s="8"/>
      <c r="W1008" s="8"/>
      <c r="X1008" s="8"/>
      <c r="Y1008" s="8"/>
    </row>
    <row r="1009" spans="1:25" s="1" customFormat="1" x14ac:dyDescent="0.25">
      <c r="A1009" s="6" t="s">
        <v>11</v>
      </c>
      <c r="B1009" s="4">
        <v>288</v>
      </c>
      <c r="C1009" s="33">
        <v>2000</v>
      </c>
      <c r="D1009" s="33">
        <v>3400</v>
      </c>
      <c r="E1009" s="33">
        <v>3500</v>
      </c>
      <c r="F1009" s="32"/>
      <c r="G1009" s="6" t="s">
        <v>11</v>
      </c>
      <c r="H1009" s="4">
        <v>288</v>
      </c>
      <c r="I1009" s="33">
        <v>4000</v>
      </c>
      <c r="J1009" s="33">
        <v>6600</v>
      </c>
      <c r="K1009" s="33">
        <v>7000</v>
      </c>
      <c r="L1009" s="32"/>
      <c r="M1009" s="32"/>
      <c r="N1009" s="32"/>
      <c r="O1009" s="32"/>
      <c r="P1009" s="32"/>
      <c r="Q1009" s="32"/>
      <c r="R1009" s="32"/>
      <c r="S1009" s="32"/>
      <c r="T1009" s="8"/>
      <c r="U1009" s="8"/>
      <c r="V1009" s="8"/>
      <c r="W1009" s="8"/>
      <c r="X1009" s="8"/>
      <c r="Y1009" s="8"/>
    </row>
    <row r="1010" spans="1:25" s="1" customFormat="1" x14ac:dyDescent="0.25">
      <c r="A1010" s="6" t="s">
        <v>12</v>
      </c>
      <c r="B1010" s="4">
        <v>104</v>
      </c>
      <c r="C1010" s="33">
        <v>2000</v>
      </c>
      <c r="D1010" s="33">
        <v>3000</v>
      </c>
      <c r="E1010" s="33">
        <v>3400</v>
      </c>
      <c r="F1010" s="32"/>
      <c r="G1010" s="6" t="s">
        <v>12</v>
      </c>
      <c r="H1010" s="4">
        <v>104</v>
      </c>
      <c r="I1010" s="33">
        <v>4000</v>
      </c>
      <c r="J1010" s="33">
        <v>5725</v>
      </c>
      <c r="K1010" s="33">
        <v>6800</v>
      </c>
      <c r="L1010" s="32"/>
      <c r="M1010" s="32"/>
      <c r="N1010" s="32"/>
      <c r="O1010" s="32"/>
      <c r="P1010" s="32"/>
      <c r="Q1010" s="32"/>
      <c r="R1010" s="32"/>
      <c r="S1010" s="32"/>
      <c r="T1010" s="8"/>
      <c r="U1010" s="8"/>
      <c r="V1010" s="8"/>
      <c r="W1010" s="8"/>
      <c r="X1010" s="8"/>
      <c r="Y1010" s="8"/>
    </row>
    <row r="1011" spans="1:25" s="1" customFormat="1" x14ac:dyDescent="0.25">
      <c r="A1011" s="6" t="s">
        <v>13</v>
      </c>
      <c r="B1011" s="4">
        <v>139</v>
      </c>
      <c r="C1011" s="33">
        <v>1750</v>
      </c>
      <c r="D1011" s="33">
        <v>2500</v>
      </c>
      <c r="E1011" s="33">
        <v>3400</v>
      </c>
      <c r="F1011" s="32"/>
      <c r="G1011" s="6" t="s">
        <v>13</v>
      </c>
      <c r="H1011" s="4">
        <v>139</v>
      </c>
      <c r="I1011" s="33">
        <v>3500</v>
      </c>
      <c r="J1011" s="33">
        <v>5100</v>
      </c>
      <c r="K1011" s="33">
        <v>6800</v>
      </c>
      <c r="L1011" s="32"/>
      <c r="M1011" s="32"/>
      <c r="N1011" s="32"/>
      <c r="O1011" s="32"/>
      <c r="P1011" s="32"/>
      <c r="Q1011" s="32"/>
      <c r="R1011" s="32"/>
      <c r="S1011" s="32"/>
      <c r="T1011" s="8"/>
      <c r="U1011" s="8"/>
      <c r="V1011" s="8"/>
      <c r="W1011" s="8"/>
      <c r="X1011" s="8"/>
      <c r="Y1011" s="8"/>
    </row>
    <row r="1012" spans="1:25" s="1" customFormat="1" x14ac:dyDescent="0.25">
      <c r="B1012" s="7"/>
      <c r="C1012" s="32"/>
      <c r="D1012" s="32"/>
      <c r="E1012" s="32"/>
      <c r="F1012" s="32"/>
      <c r="G1012" s="32"/>
      <c r="H1012" s="32"/>
      <c r="I1012" s="32"/>
      <c r="J1012" s="32"/>
      <c r="K1012" s="32"/>
      <c r="L1012" s="32"/>
      <c r="M1012" s="32"/>
      <c r="N1012" s="32"/>
      <c r="O1012" s="32"/>
      <c r="P1012" s="32"/>
      <c r="Q1012" s="32"/>
      <c r="R1012" s="32"/>
      <c r="S1012" s="32"/>
      <c r="T1012" s="8"/>
      <c r="U1012" s="8"/>
      <c r="V1012" s="8"/>
      <c r="W1012" s="8"/>
      <c r="X1012" s="8"/>
      <c r="Y1012" s="8"/>
    </row>
    <row r="1013" spans="1:25" s="1" customFormat="1" x14ac:dyDescent="0.25">
      <c r="C1013" s="22"/>
      <c r="D1013" s="22"/>
      <c r="E1013" s="22"/>
      <c r="F1013" s="22"/>
      <c r="I1013" s="22"/>
      <c r="J1013" s="22"/>
      <c r="K1013" s="22"/>
      <c r="L1013" s="22"/>
      <c r="M1013" s="22"/>
      <c r="N1013" s="22"/>
      <c r="O1013" s="22"/>
      <c r="P1013" s="22"/>
      <c r="Q1013" s="22"/>
      <c r="R1013" s="22"/>
      <c r="S1013" s="22"/>
    </row>
    <row r="1014" spans="1:25" s="1" customFormat="1" x14ac:dyDescent="0.25">
      <c r="A1014" s="1" t="s">
        <v>302</v>
      </c>
      <c r="C1014" s="22"/>
      <c r="D1014" s="22"/>
      <c r="E1014" s="22"/>
      <c r="F1014" s="22"/>
      <c r="G1014" s="1" t="s">
        <v>303</v>
      </c>
      <c r="I1014" s="22"/>
      <c r="J1014" s="22"/>
      <c r="K1014" s="22"/>
      <c r="L1014" s="22"/>
      <c r="M1014" s="22"/>
      <c r="N1014" s="22"/>
      <c r="O1014" s="22"/>
      <c r="P1014" s="22"/>
      <c r="Q1014" s="22"/>
      <c r="R1014" s="22"/>
      <c r="S1014" s="22"/>
    </row>
    <row r="1015" spans="1:25" s="1" customFormat="1" x14ac:dyDescent="0.25">
      <c r="C1015" s="22"/>
      <c r="D1015" s="22"/>
      <c r="E1015" s="22"/>
      <c r="F1015" s="22"/>
      <c r="I1015" s="22"/>
      <c r="J1015" s="22"/>
      <c r="K1015" s="22"/>
      <c r="L1015" s="22"/>
      <c r="M1015" s="22"/>
      <c r="N1015" s="22"/>
      <c r="O1015" s="22"/>
      <c r="P1015" s="22"/>
      <c r="Q1015" s="22"/>
      <c r="R1015" s="22"/>
      <c r="S1015" s="22"/>
    </row>
    <row r="1016" spans="1:25" s="1" customFormat="1" x14ac:dyDescent="0.25">
      <c r="A1016" s="2" t="s">
        <v>0</v>
      </c>
      <c r="B1016" s="2" t="s">
        <v>1</v>
      </c>
      <c r="C1016" s="10" t="s">
        <v>295</v>
      </c>
      <c r="D1016" s="10" t="s">
        <v>296</v>
      </c>
      <c r="E1016" s="10" t="s">
        <v>297</v>
      </c>
      <c r="F1016" s="30"/>
      <c r="G1016" s="2" t="s">
        <v>0</v>
      </c>
      <c r="H1016" s="2" t="s">
        <v>1</v>
      </c>
      <c r="I1016" s="10" t="s">
        <v>295</v>
      </c>
      <c r="J1016" s="10" t="s">
        <v>296</v>
      </c>
      <c r="K1016" s="10" t="s">
        <v>297</v>
      </c>
      <c r="L1016" s="30"/>
      <c r="M1016" s="30"/>
      <c r="N1016" s="30"/>
      <c r="O1016" s="30"/>
      <c r="P1016" s="30"/>
      <c r="Q1016" s="30"/>
      <c r="R1016" s="30"/>
      <c r="S1016" s="30"/>
      <c r="T1016" s="9"/>
      <c r="U1016" s="9"/>
      <c r="V1016" s="9"/>
      <c r="W1016" s="9"/>
      <c r="X1016" s="9"/>
      <c r="Y1016" s="9"/>
    </row>
    <row r="1017" spans="1:25" s="1" customFormat="1" x14ac:dyDescent="0.25">
      <c r="A1017" s="3" t="s">
        <v>2</v>
      </c>
      <c r="B1017" s="4">
        <v>702</v>
      </c>
      <c r="C1017" s="33">
        <v>3500</v>
      </c>
      <c r="D1017" s="33">
        <v>4500</v>
      </c>
      <c r="E1017" s="33">
        <v>6087.5</v>
      </c>
      <c r="F1017" s="32"/>
      <c r="G1017" s="3" t="s">
        <v>2</v>
      </c>
      <c r="H1017" s="4">
        <v>701</v>
      </c>
      <c r="I1017" s="33">
        <v>7000</v>
      </c>
      <c r="J1017" s="33">
        <v>9000</v>
      </c>
      <c r="K1017" s="33">
        <v>12000</v>
      </c>
      <c r="L1017" s="32"/>
      <c r="M1017" s="32"/>
      <c r="N1017" s="32"/>
      <c r="O1017" s="32"/>
      <c r="P1017" s="32"/>
      <c r="Q1017" s="32"/>
      <c r="R1017" s="32"/>
      <c r="S1017" s="32"/>
      <c r="T1017" s="8"/>
      <c r="U1017" s="8"/>
      <c r="V1017" s="8"/>
      <c r="W1017" s="8"/>
      <c r="X1017" s="8"/>
      <c r="Y1017" s="8"/>
    </row>
    <row r="1018" spans="1:25" s="1" customFormat="1" x14ac:dyDescent="0.25">
      <c r="A1018" s="6" t="s">
        <v>3</v>
      </c>
      <c r="B1018" s="4">
        <v>285</v>
      </c>
      <c r="C1018" s="33">
        <v>3400</v>
      </c>
      <c r="D1018" s="33">
        <v>4500</v>
      </c>
      <c r="E1018" s="33">
        <v>6000</v>
      </c>
      <c r="F1018" s="32"/>
      <c r="G1018" s="6" t="s">
        <v>3</v>
      </c>
      <c r="H1018" s="4">
        <v>284</v>
      </c>
      <c r="I1018" s="33">
        <v>6800</v>
      </c>
      <c r="J1018" s="33">
        <v>8250</v>
      </c>
      <c r="K1018" s="33">
        <v>12000</v>
      </c>
      <c r="L1018" s="32"/>
      <c r="M1018" s="32"/>
      <c r="N1018" s="32"/>
      <c r="O1018" s="32"/>
      <c r="P1018" s="32"/>
      <c r="Q1018" s="32"/>
      <c r="R1018" s="32"/>
      <c r="S1018" s="32"/>
      <c r="T1018" s="8"/>
      <c r="U1018" s="8"/>
      <c r="V1018" s="8"/>
      <c r="W1018" s="8"/>
      <c r="X1018" s="8"/>
      <c r="Y1018" s="8"/>
    </row>
    <row r="1019" spans="1:25" s="1" customFormat="1" x14ac:dyDescent="0.25">
      <c r="A1019" s="6" t="s">
        <v>4</v>
      </c>
      <c r="B1019" s="4">
        <v>93</v>
      </c>
      <c r="C1019" s="33">
        <v>4000</v>
      </c>
      <c r="D1019" s="33">
        <v>5000</v>
      </c>
      <c r="E1019" s="33">
        <v>6475</v>
      </c>
      <c r="F1019" s="32"/>
      <c r="G1019" s="6" t="s">
        <v>4</v>
      </c>
      <c r="H1019" s="4">
        <v>93</v>
      </c>
      <c r="I1019" s="33">
        <v>7075</v>
      </c>
      <c r="J1019" s="33">
        <v>10000</v>
      </c>
      <c r="K1019" s="33">
        <v>12900</v>
      </c>
      <c r="L1019" s="32"/>
      <c r="M1019" s="32"/>
      <c r="N1019" s="32"/>
      <c r="O1019" s="32"/>
      <c r="P1019" s="32"/>
      <c r="Q1019" s="32"/>
      <c r="R1019" s="32"/>
      <c r="S1019" s="32"/>
      <c r="T1019" s="8"/>
      <c r="U1019" s="8"/>
      <c r="V1019" s="8"/>
      <c r="W1019" s="8"/>
      <c r="X1019" s="8"/>
      <c r="Y1019" s="8"/>
    </row>
    <row r="1020" spans="1:25" s="1" customFormat="1" x14ac:dyDescent="0.25">
      <c r="A1020" s="6" t="s">
        <v>5</v>
      </c>
      <c r="B1020" s="4">
        <v>115</v>
      </c>
      <c r="C1020" s="33">
        <v>4000</v>
      </c>
      <c r="D1020" s="33">
        <v>5000</v>
      </c>
      <c r="E1020" s="33">
        <v>6500</v>
      </c>
      <c r="F1020" s="32"/>
      <c r="G1020" s="6" t="s">
        <v>5</v>
      </c>
      <c r="H1020" s="4">
        <v>115</v>
      </c>
      <c r="I1020" s="33">
        <v>8000</v>
      </c>
      <c r="J1020" s="33">
        <v>10000</v>
      </c>
      <c r="K1020" s="33">
        <v>12700</v>
      </c>
      <c r="L1020" s="32"/>
      <c r="M1020" s="32"/>
      <c r="N1020" s="32"/>
      <c r="O1020" s="32"/>
      <c r="P1020" s="32"/>
      <c r="Q1020" s="32"/>
      <c r="R1020" s="32"/>
      <c r="S1020" s="32"/>
      <c r="T1020" s="8"/>
      <c r="U1020" s="8"/>
      <c r="V1020" s="8"/>
      <c r="W1020" s="8"/>
      <c r="X1020" s="8"/>
      <c r="Y1020" s="8"/>
    </row>
    <row r="1021" spans="1:25" s="1" customFormat="1" x14ac:dyDescent="0.25">
      <c r="A1021" s="6" t="s">
        <v>6</v>
      </c>
      <c r="B1021" s="4">
        <v>82</v>
      </c>
      <c r="C1021" s="33">
        <v>4000</v>
      </c>
      <c r="D1021" s="33">
        <v>5000</v>
      </c>
      <c r="E1021" s="33">
        <v>6275</v>
      </c>
      <c r="F1021" s="32"/>
      <c r="G1021" s="6" t="s">
        <v>6</v>
      </c>
      <c r="H1021" s="4">
        <v>82</v>
      </c>
      <c r="I1021" s="33">
        <v>7150</v>
      </c>
      <c r="J1021" s="33">
        <v>10000</v>
      </c>
      <c r="K1021" s="33">
        <v>12100</v>
      </c>
      <c r="L1021" s="32"/>
      <c r="M1021" s="32"/>
      <c r="N1021" s="32"/>
      <c r="O1021" s="32"/>
      <c r="P1021" s="32"/>
      <c r="Q1021" s="32"/>
      <c r="R1021" s="32"/>
      <c r="S1021" s="32"/>
      <c r="T1021" s="8"/>
      <c r="U1021" s="8"/>
      <c r="V1021" s="8"/>
      <c r="W1021" s="8"/>
      <c r="X1021" s="8"/>
      <c r="Y1021" s="8"/>
    </row>
    <row r="1022" spans="1:25" s="1" customFormat="1" x14ac:dyDescent="0.25">
      <c r="A1022" s="6" t="s">
        <v>7</v>
      </c>
      <c r="B1022" s="4">
        <v>127</v>
      </c>
      <c r="C1022" s="33">
        <v>3400</v>
      </c>
      <c r="D1022" s="33">
        <v>4000</v>
      </c>
      <c r="E1022" s="33">
        <v>5100</v>
      </c>
      <c r="F1022" s="32"/>
      <c r="G1022" s="6" t="s">
        <v>7</v>
      </c>
      <c r="H1022" s="4">
        <v>127</v>
      </c>
      <c r="I1022" s="33">
        <v>6800</v>
      </c>
      <c r="J1022" s="33">
        <v>8000</v>
      </c>
      <c r="K1022" s="33">
        <v>10000</v>
      </c>
      <c r="L1022" s="32"/>
      <c r="M1022" s="32"/>
      <c r="N1022" s="32"/>
      <c r="O1022" s="32"/>
      <c r="P1022" s="32"/>
      <c r="Q1022" s="32"/>
      <c r="R1022" s="32"/>
      <c r="S1022" s="32"/>
      <c r="T1022" s="8"/>
      <c r="U1022" s="8"/>
      <c r="V1022" s="8"/>
      <c r="W1022" s="8"/>
      <c r="X1022" s="8"/>
      <c r="Y1022" s="8"/>
    </row>
    <row r="1023" spans="1:25" s="1" customFormat="1" x14ac:dyDescent="0.25">
      <c r="A1023" s="6" t="s">
        <v>8</v>
      </c>
      <c r="B1023" s="4">
        <v>426</v>
      </c>
      <c r="C1023" s="33">
        <v>4000</v>
      </c>
      <c r="D1023" s="33">
        <v>5000</v>
      </c>
      <c r="E1023" s="33">
        <v>6350</v>
      </c>
      <c r="F1023" s="32"/>
      <c r="G1023" s="6" t="s">
        <v>8</v>
      </c>
      <c r="H1023" s="4">
        <v>425</v>
      </c>
      <c r="I1023" s="33">
        <v>7200</v>
      </c>
      <c r="J1023" s="33">
        <v>10000</v>
      </c>
      <c r="K1023" s="33">
        <v>12650</v>
      </c>
      <c r="L1023" s="32"/>
      <c r="M1023" s="32"/>
      <c r="N1023" s="32"/>
      <c r="O1023" s="32"/>
      <c r="P1023" s="32"/>
      <c r="Q1023" s="32"/>
      <c r="R1023" s="32"/>
      <c r="S1023" s="32"/>
      <c r="T1023" s="8"/>
      <c r="U1023" s="8"/>
      <c r="V1023" s="8"/>
      <c r="W1023" s="8"/>
      <c r="X1023" s="8"/>
      <c r="Y1023" s="8"/>
    </row>
    <row r="1024" spans="1:25" s="1" customFormat="1" x14ac:dyDescent="0.25">
      <c r="A1024" s="6" t="s">
        <v>9</v>
      </c>
      <c r="B1024" s="4">
        <v>228</v>
      </c>
      <c r="C1024" s="33">
        <v>3400</v>
      </c>
      <c r="D1024" s="33">
        <v>4000</v>
      </c>
      <c r="E1024" s="33">
        <v>5950</v>
      </c>
      <c r="F1024" s="32"/>
      <c r="G1024" s="6" t="s">
        <v>9</v>
      </c>
      <c r="H1024" s="4">
        <v>228</v>
      </c>
      <c r="I1024" s="33">
        <v>6800</v>
      </c>
      <c r="J1024" s="33">
        <v>8000</v>
      </c>
      <c r="K1024" s="33">
        <v>11000</v>
      </c>
      <c r="L1024" s="32"/>
      <c r="M1024" s="32"/>
      <c r="N1024" s="32"/>
      <c r="O1024" s="32"/>
      <c r="P1024" s="32"/>
      <c r="Q1024" s="32"/>
      <c r="R1024" s="32"/>
      <c r="S1024" s="32"/>
      <c r="T1024" s="8"/>
      <c r="U1024" s="8"/>
      <c r="V1024" s="8"/>
      <c r="W1024" s="8"/>
      <c r="X1024" s="8"/>
      <c r="Y1024" s="8"/>
    </row>
    <row r="1025" spans="1:25" s="1" customFormat="1" x14ac:dyDescent="0.25">
      <c r="A1025" s="6" t="s">
        <v>10</v>
      </c>
      <c r="B1025" s="4">
        <v>148</v>
      </c>
      <c r="C1025" s="33">
        <v>3812.5</v>
      </c>
      <c r="D1025" s="33">
        <v>5000</v>
      </c>
      <c r="E1025" s="33">
        <v>6725</v>
      </c>
      <c r="F1025" s="32"/>
      <c r="G1025" s="6" t="s">
        <v>10</v>
      </c>
      <c r="H1025" s="4">
        <v>148</v>
      </c>
      <c r="I1025" s="33">
        <v>7000</v>
      </c>
      <c r="J1025" s="33">
        <v>10000</v>
      </c>
      <c r="K1025" s="33">
        <v>13275</v>
      </c>
      <c r="L1025" s="32"/>
      <c r="M1025" s="32"/>
      <c r="N1025" s="32"/>
      <c r="O1025" s="32"/>
      <c r="P1025" s="32"/>
      <c r="Q1025" s="32"/>
      <c r="R1025" s="32"/>
      <c r="S1025" s="32"/>
      <c r="T1025" s="8"/>
      <c r="U1025" s="8"/>
      <c r="V1025" s="8"/>
      <c r="W1025" s="8"/>
      <c r="X1025" s="8"/>
      <c r="Y1025" s="8"/>
    </row>
    <row r="1026" spans="1:25" s="1" customFormat="1" x14ac:dyDescent="0.25">
      <c r="A1026" s="6" t="s">
        <v>11</v>
      </c>
      <c r="B1026" s="4">
        <v>283</v>
      </c>
      <c r="C1026" s="33">
        <v>3500</v>
      </c>
      <c r="D1026" s="33">
        <v>4500</v>
      </c>
      <c r="E1026" s="33">
        <v>6000</v>
      </c>
      <c r="F1026" s="32"/>
      <c r="G1026" s="6" t="s">
        <v>11</v>
      </c>
      <c r="H1026" s="4">
        <v>282</v>
      </c>
      <c r="I1026" s="33">
        <v>7000</v>
      </c>
      <c r="J1026" s="33">
        <v>9000</v>
      </c>
      <c r="K1026" s="33">
        <v>12000</v>
      </c>
      <c r="L1026" s="32"/>
      <c r="M1026" s="32"/>
      <c r="N1026" s="32"/>
      <c r="O1026" s="32"/>
      <c r="P1026" s="32"/>
      <c r="Q1026" s="32"/>
      <c r="R1026" s="32"/>
      <c r="S1026" s="32"/>
      <c r="T1026" s="8"/>
      <c r="U1026" s="8"/>
      <c r="V1026" s="8"/>
      <c r="W1026" s="8"/>
      <c r="X1026" s="8"/>
      <c r="Y1026" s="8"/>
    </row>
    <row r="1027" spans="1:25" s="1" customFormat="1" x14ac:dyDescent="0.25">
      <c r="A1027" s="6" t="s">
        <v>12</v>
      </c>
      <c r="B1027" s="4">
        <v>103</v>
      </c>
      <c r="C1027" s="33">
        <v>3500</v>
      </c>
      <c r="D1027" s="33">
        <v>4500</v>
      </c>
      <c r="E1027" s="33">
        <v>5500</v>
      </c>
      <c r="F1027" s="32"/>
      <c r="G1027" s="6" t="s">
        <v>12</v>
      </c>
      <c r="H1027" s="4">
        <v>103</v>
      </c>
      <c r="I1027" s="33">
        <v>6800</v>
      </c>
      <c r="J1027" s="33">
        <v>8000</v>
      </c>
      <c r="K1027" s="33">
        <v>10200</v>
      </c>
      <c r="L1027" s="32"/>
      <c r="M1027" s="32"/>
      <c r="N1027" s="32"/>
      <c r="O1027" s="32"/>
      <c r="P1027" s="32"/>
      <c r="Q1027" s="32"/>
      <c r="R1027" s="32"/>
      <c r="S1027" s="32"/>
      <c r="T1027" s="8"/>
      <c r="U1027" s="8"/>
      <c r="V1027" s="8"/>
      <c r="W1027" s="8"/>
      <c r="X1027" s="8"/>
      <c r="Y1027" s="8"/>
    </row>
    <row r="1028" spans="1:25" s="1" customFormat="1" x14ac:dyDescent="0.25">
      <c r="A1028" s="6" t="s">
        <v>13</v>
      </c>
      <c r="B1028" s="4">
        <v>138</v>
      </c>
      <c r="C1028" s="33">
        <v>3500</v>
      </c>
      <c r="D1028" s="33">
        <v>4500</v>
      </c>
      <c r="E1028" s="33">
        <v>6000</v>
      </c>
      <c r="F1028" s="32"/>
      <c r="G1028" s="6" t="s">
        <v>13</v>
      </c>
      <c r="H1028" s="4">
        <v>138</v>
      </c>
      <c r="I1028" s="33">
        <v>7000</v>
      </c>
      <c r="J1028" s="33">
        <v>9000</v>
      </c>
      <c r="K1028" s="33">
        <v>11925</v>
      </c>
      <c r="L1028" s="32"/>
      <c r="M1028" s="32"/>
      <c r="N1028" s="32"/>
      <c r="O1028" s="32"/>
      <c r="P1028" s="32"/>
      <c r="Q1028" s="32"/>
      <c r="R1028" s="32"/>
      <c r="S1028" s="32"/>
      <c r="T1028" s="8"/>
      <c r="U1028" s="8"/>
      <c r="V1028" s="8"/>
      <c r="W1028" s="8"/>
      <c r="X1028" s="8"/>
      <c r="Y1028" s="8"/>
    </row>
    <row r="1029" spans="1:25" s="1" customFormat="1" x14ac:dyDescent="0.25">
      <c r="B1029" s="7"/>
      <c r="C1029" s="32"/>
      <c r="D1029" s="32"/>
      <c r="E1029" s="32"/>
      <c r="F1029" s="32"/>
      <c r="G1029" s="32"/>
      <c r="H1029" s="32"/>
      <c r="I1029" s="32"/>
      <c r="J1029" s="32"/>
      <c r="K1029" s="32"/>
      <c r="L1029" s="32"/>
      <c r="M1029" s="32"/>
      <c r="N1029" s="32"/>
      <c r="O1029" s="32"/>
      <c r="P1029" s="32"/>
      <c r="Q1029" s="32"/>
      <c r="R1029" s="32"/>
      <c r="S1029" s="32"/>
      <c r="T1029" s="8"/>
      <c r="U1029" s="8"/>
      <c r="V1029" s="8"/>
      <c r="W1029" s="8"/>
      <c r="X1029" s="8"/>
      <c r="Y1029" s="8"/>
    </row>
    <row r="1030" spans="1:25" s="1" customFormat="1" x14ac:dyDescent="0.25">
      <c r="C1030" s="22"/>
      <c r="D1030" s="22"/>
      <c r="E1030" s="22"/>
      <c r="F1030" s="22"/>
      <c r="G1030" s="22"/>
      <c r="H1030" s="22"/>
      <c r="I1030" s="22"/>
      <c r="J1030" s="22"/>
      <c r="K1030" s="22"/>
      <c r="L1030" s="22"/>
      <c r="M1030" s="22"/>
      <c r="N1030" s="22"/>
      <c r="O1030" s="22"/>
      <c r="P1030" s="22"/>
      <c r="Q1030" s="22"/>
      <c r="R1030" s="22"/>
      <c r="S1030" s="22"/>
    </row>
    <row r="1031" spans="1:25" s="1" customFormat="1" x14ac:dyDescent="0.25">
      <c r="A1031" s="1" t="s">
        <v>304</v>
      </c>
      <c r="C1031" s="22"/>
      <c r="D1031" s="22"/>
      <c r="E1031" s="22"/>
      <c r="F1031" s="22"/>
      <c r="G1031" s="22"/>
      <c r="H1031" s="22"/>
      <c r="I1031" s="22"/>
      <c r="J1031" s="22"/>
      <c r="K1031" s="22"/>
      <c r="L1031" s="22"/>
      <c r="M1031" s="22"/>
      <c r="N1031" s="22"/>
      <c r="O1031" s="22"/>
      <c r="P1031" s="22"/>
      <c r="Q1031" s="22"/>
      <c r="R1031" s="22"/>
      <c r="S1031" s="22"/>
    </row>
    <row r="1032" spans="1:25" s="1" customFormat="1" x14ac:dyDescent="0.25">
      <c r="C1032" s="22"/>
      <c r="D1032" s="22"/>
      <c r="E1032" s="22"/>
      <c r="F1032" s="22"/>
      <c r="G1032" s="22"/>
      <c r="H1032" s="22"/>
      <c r="I1032" s="22"/>
      <c r="J1032" s="22"/>
      <c r="K1032" s="22"/>
      <c r="L1032" s="22"/>
      <c r="M1032" s="22"/>
      <c r="N1032" s="22"/>
      <c r="O1032" s="22"/>
      <c r="P1032" s="22"/>
      <c r="Q1032" s="22"/>
      <c r="R1032" s="22"/>
      <c r="S1032" s="22"/>
    </row>
    <row r="1033" spans="1:25" s="1" customFormat="1" x14ac:dyDescent="0.25">
      <c r="A1033" s="2" t="s">
        <v>0</v>
      </c>
      <c r="B1033" s="2" t="s">
        <v>1</v>
      </c>
      <c r="C1033" s="10" t="s">
        <v>295</v>
      </c>
      <c r="D1033" s="10" t="s">
        <v>296</v>
      </c>
      <c r="E1033" s="10" t="s">
        <v>297</v>
      </c>
      <c r="F1033" s="30"/>
      <c r="G1033" s="30"/>
      <c r="H1033" s="30"/>
      <c r="I1033" s="30"/>
      <c r="J1033" s="30"/>
      <c r="K1033" s="30"/>
      <c r="L1033" s="30"/>
      <c r="M1033" s="30"/>
      <c r="N1033" s="30"/>
      <c r="O1033" s="30"/>
      <c r="P1033" s="30"/>
      <c r="Q1033" s="30"/>
      <c r="R1033" s="30"/>
      <c r="S1033" s="30"/>
      <c r="T1033" s="9"/>
      <c r="U1033" s="9"/>
      <c r="V1033" s="9"/>
      <c r="W1033" s="9"/>
      <c r="X1033" s="9"/>
      <c r="Y1033" s="9"/>
    </row>
    <row r="1034" spans="1:25" s="1" customFormat="1" x14ac:dyDescent="0.25">
      <c r="A1034" s="3" t="s">
        <v>2</v>
      </c>
      <c r="B1034" s="4">
        <v>463</v>
      </c>
      <c r="C1034" s="31">
        <v>0.2</v>
      </c>
      <c r="D1034" s="31">
        <v>0.2</v>
      </c>
      <c r="E1034" s="31">
        <v>0.2</v>
      </c>
      <c r="F1034" s="32"/>
      <c r="G1034" s="32"/>
      <c r="H1034" s="32"/>
      <c r="I1034" s="32"/>
      <c r="J1034" s="32"/>
      <c r="K1034" s="32"/>
      <c r="L1034" s="32"/>
      <c r="M1034" s="32"/>
      <c r="N1034" s="32"/>
      <c r="O1034" s="32"/>
      <c r="P1034" s="32"/>
      <c r="Q1034" s="32"/>
      <c r="R1034" s="32"/>
      <c r="S1034" s="32"/>
      <c r="T1034" s="8"/>
      <c r="U1034" s="8"/>
      <c r="V1034" s="8"/>
      <c r="W1034" s="8"/>
      <c r="X1034" s="8"/>
      <c r="Y1034" s="8"/>
    </row>
    <row r="1035" spans="1:25" s="1" customFormat="1" x14ac:dyDescent="0.25">
      <c r="A1035" s="6" t="s">
        <v>3</v>
      </c>
      <c r="B1035" s="4">
        <v>162</v>
      </c>
      <c r="C1035" s="31">
        <v>0.2</v>
      </c>
      <c r="D1035" s="31">
        <v>0.2</v>
      </c>
      <c r="E1035" s="31">
        <v>0.25</v>
      </c>
      <c r="F1035" s="32"/>
      <c r="G1035" s="32"/>
      <c r="H1035" s="32"/>
      <c r="I1035" s="32"/>
      <c r="J1035" s="32"/>
      <c r="K1035" s="32"/>
      <c r="L1035" s="32"/>
      <c r="M1035" s="32"/>
      <c r="N1035" s="32"/>
      <c r="O1035" s="32"/>
      <c r="P1035" s="32"/>
      <c r="Q1035" s="32"/>
      <c r="R1035" s="32"/>
      <c r="S1035" s="32"/>
      <c r="T1035" s="8"/>
      <c r="U1035" s="8"/>
      <c r="V1035" s="8"/>
      <c r="W1035" s="8"/>
      <c r="X1035" s="8"/>
      <c r="Y1035" s="8"/>
    </row>
    <row r="1036" spans="1:25" s="1" customFormat="1" x14ac:dyDescent="0.25">
      <c r="A1036" s="6" t="s">
        <v>4</v>
      </c>
      <c r="B1036" s="4">
        <v>59</v>
      </c>
      <c r="C1036" s="31">
        <v>0.2</v>
      </c>
      <c r="D1036" s="31">
        <v>0.2</v>
      </c>
      <c r="E1036" s="31">
        <v>0.2</v>
      </c>
      <c r="F1036" s="32"/>
      <c r="G1036" s="32"/>
      <c r="H1036" s="32"/>
      <c r="I1036" s="32"/>
      <c r="J1036" s="32"/>
      <c r="K1036" s="32"/>
      <c r="L1036" s="32"/>
      <c r="M1036" s="32"/>
      <c r="N1036" s="32"/>
      <c r="O1036" s="32"/>
      <c r="P1036" s="32"/>
      <c r="Q1036" s="32"/>
      <c r="R1036" s="32"/>
      <c r="S1036" s="32"/>
      <c r="T1036" s="8"/>
      <c r="U1036" s="8"/>
      <c r="V1036" s="8"/>
      <c r="W1036" s="8"/>
      <c r="X1036" s="8"/>
      <c r="Y1036" s="8"/>
    </row>
    <row r="1037" spans="1:25" s="1" customFormat="1" x14ac:dyDescent="0.25">
      <c r="A1037" s="6" t="s">
        <v>5</v>
      </c>
      <c r="B1037" s="4">
        <v>73</v>
      </c>
      <c r="C1037" s="31">
        <v>0.2</v>
      </c>
      <c r="D1037" s="31">
        <v>0.2</v>
      </c>
      <c r="E1037" s="31">
        <v>0.3</v>
      </c>
      <c r="F1037" s="32"/>
      <c r="G1037" s="32"/>
      <c r="H1037" s="32"/>
      <c r="I1037" s="32"/>
      <c r="J1037" s="32"/>
      <c r="K1037" s="32"/>
      <c r="L1037" s="32"/>
      <c r="M1037" s="32"/>
      <c r="N1037" s="32"/>
      <c r="O1037" s="32"/>
      <c r="P1037" s="32"/>
      <c r="Q1037" s="32"/>
      <c r="R1037" s="32"/>
      <c r="S1037" s="32"/>
      <c r="T1037" s="8"/>
      <c r="U1037" s="8"/>
      <c r="V1037" s="8"/>
      <c r="W1037" s="8"/>
      <c r="X1037" s="8"/>
      <c r="Y1037" s="8"/>
    </row>
    <row r="1038" spans="1:25" s="1" customFormat="1" x14ac:dyDescent="0.25">
      <c r="A1038" s="6" t="s">
        <v>6</v>
      </c>
      <c r="B1038" s="4">
        <v>53</v>
      </c>
      <c r="C1038" s="31">
        <v>0.2</v>
      </c>
      <c r="D1038" s="31">
        <v>0.2</v>
      </c>
      <c r="E1038" s="31">
        <v>0.2</v>
      </c>
      <c r="F1038" s="32"/>
      <c r="G1038" s="32"/>
      <c r="H1038" s="32"/>
      <c r="I1038" s="32"/>
      <c r="J1038" s="32"/>
      <c r="K1038" s="32"/>
      <c r="L1038" s="32"/>
      <c r="M1038" s="32"/>
      <c r="N1038" s="32"/>
      <c r="O1038" s="32"/>
      <c r="P1038" s="32"/>
      <c r="Q1038" s="32"/>
      <c r="R1038" s="32"/>
      <c r="S1038" s="32"/>
      <c r="T1038" s="8"/>
      <c r="U1038" s="8"/>
      <c r="V1038" s="8"/>
      <c r="W1038" s="8"/>
      <c r="X1038" s="8"/>
      <c r="Y1038" s="8"/>
    </row>
    <row r="1039" spans="1:25" s="1" customFormat="1" x14ac:dyDescent="0.25">
      <c r="A1039" s="6" t="s">
        <v>7</v>
      </c>
      <c r="B1039" s="4">
        <v>105</v>
      </c>
      <c r="C1039" s="31">
        <v>0.2</v>
      </c>
      <c r="D1039" s="31">
        <v>0.2</v>
      </c>
      <c r="E1039" s="31">
        <v>0.2</v>
      </c>
      <c r="F1039" s="32"/>
      <c r="G1039" s="32"/>
      <c r="H1039" s="32"/>
      <c r="I1039" s="32"/>
      <c r="J1039" s="32"/>
      <c r="K1039" s="32"/>
      <c r="L1039" s="32"/>
      <c r="M1039" s="32"/>
      <c r="N1039" s="32"/>
      <c r="O1039" s="32"/>
      <c r="P1039" s="32"/>
      <c r="Q1039" s="32"/>
      <c r="R1039" s="32"/>
      <c r="S1039" s="32"/>
      <c r="T1039" s="8"/>
      <c r="U1039" s="8"/>
      <c r="V1039" s="8"/>
      <c r="W1039" s="8"/>
      <c r="X1039" s="8"/>
      <c r="Y1039" s="8"/>
    </row>
    <row r="1040" spans="1:25" s="1" customFormat="1" x14ac:dyDescent="0.25">
      <c r="A1040" s="6" t="s">
        <v>8</v>
      </c>
      <c r="B1040" s="4">
        <v>277</v>
      </c>
      <c r="C1040" s="31">
        <v>0.2</v>
      </c>
      <c r="D1040" s="31">
        <v>0.2</v>
      </c>
      <c r="E1040" s="31">
        <v>0.2</v>
      </c>
      <c r="F1040" s="32"/>
      <c r="G1040" s="32"/>
      <c r="H1040" s="32"/>
      <c r="I1040" s="32"/>
      <c r="J1040" s="32"/>
      <c r="K1040" s="32"/>
      <c r="L1040" s="32"/>
      <c r="M1040" s="32"/>
      <c r="N1040" s="32"/>
      <c r="O1040" s="32"/>
      <c r="P1040" s="32"/>
      <c r="Q1040" s="32"/>
      <c r="R1040" s="32"/>
      <c r="S1040" s="32"/>
      <c r="T1040" s="8"/>
      <c r="U1040" s="8"/>
      <c r="V1040" s="8"/>
      <c r="W1040" s="8"/>
      <c r="X1040" s="8"/>
      <c r="Y1040" s="8"/>
    </row>
    <row r="1041" spans="1:25" s="1" customFormat="1" x14ac:dyDescent="0.25">
      <c r="A1041" s="6" t="s">
        <v>9</v>
      </c>
      <c r="B1041" s="4">
        <v>141</v>
      </c>
      <c r="C1041" s="31">
        <v>0.2</v>
      </c>
      <c r="D1041" s="31">
        <v>0.2</v>
      </c>
      <c r="E1041" s="31">
        <v>0.2</v>
      </c>
      <c r="F1041" s="32"/>
      <c r="G1041" s="32"/>
      <c r="H1041" s="32"/>
      <c r="I1041" s="32"/>
      <c r="J1041" s="32"/>
      <c r="K1041" s="32"/>
      <c r="L1041" s="32"/>
      <c r="M1041" s="32"/>
      <c r="N1041" s="32"/>
      <c r="O1041" s="32"/>
      <c r="P1041" s="32"/>
      <c r="Q1041" s="32"/>
      <c r="R1041" s="32"/>
      <c r="S1041" s="32"/>
      <c r="T1041" s="8"/>
      <c r="U1041" s="8"/>
      <c r="V1041" s="8"/>
      <c r="W1041" s="8"/>
      <c r="X1041" s="8"/>
      <c r="Y1041" s="8"/>
    </row>
    <row r="1042" spans="1:25" s="1" customFormat="1" x14ac:dyDescent="0.25">
      <c r="A1042" s="6" t="s">
        <v>10</v>
      </c>
      <c r="B1042" s="4">
        <v>68</v>
      </c>
      <c r="C1042" s="31">
        <v>0.2</v>
      </c>
      <c r="D1042" s="31">
        <v>0.2</v>
      </c>
      <c r="E1042" s="31">
        <v>0.5</v>
      </c>
      <c r="F1042" s="32"/>
      <c r="G1042" s="32"/>
      <c r="H1042" s="32"/>
      <c r="I1042" s="32"/>
      <c r="J1042" s="32"/>
      <c r="K1042" s="32"/>
      <c r="L1042" s="32"/>
      <c r="M1042" s="32"/>
      <c r="N1042" s="32"/>
      <c r="O1042" s="32"/>
      <c r="P1042" s="32"/>
      <c r="Q1042" s="32"/>
      <c r="R1042" s="32"/>
      <c r="S1042" s="32"/>
      <c r="T1042" s="8"/>
      <c r="U1042" s="8"/>
      <c r="V1042" s="8"/>
      <c r="W1042" s="8"/>
      <c r="X1042" s="8"/>
      <c r="Y1042" s="8"/>
    </row>
    <row r="1043" spans="1:25" s="1" customFormat="1" x14ac:dyDescent="0.25">
      <c r="A1043" s="6" t="s">
        <v>11</v>
      </c>
      <c r="B1043" s="4">
        <v>168</v>
      </c>
      <c r="C1043" s="31">
        <v>0.2</v>
      </c>
      <c r="D1043" s="31">
        <v>0.2</v>
      </c>
      <c r="E1043" s="31">
        <v>0.2</v>
      </c>
      <c r="F1043" s="32"/>
      <c r="G1043" s="32"/>
      <c r="H1043" s="32"/>
      <c r="I1043" s="32"/>
      <c r="J1043" s="32"/>
      <c r="K1043" s="32"/>
      <c r="L1043" s="32"/>
      <c r="M1043" s="32"/>
      <c r="N1043" s="32"/>
      <c r="O1043" s="32"/>
      <c r="P1043" s="32"/>
      <c r="Q1043" s="32"/>
      <c r="R1043" s="32"/>
      <c r="S1043" s="32"/>
      <c r="T1043" s="8"/>
      <c r="U1043" s="8"/>
      <c r="V1043" s="8"/>
      <c r="W1043" s="8"/>
      <c r="X1043" s="8"/>
      <c r="Y1043" s="8"/>
    </row>
    <row r="1044" spans="1:25" s="1" customFormat="1" x14ac:dyDescent="0.25">
      <c r="A1044" s="6" t="s">
        <v>12</v>
      </c>
      <c r="B1044" s="4">
        <v>78</v>
      </c>
      <c r="C1044" s="31">
        <v>0.2</v>
      </c>
      <c r="D1044" s="31">
        <v>0.2</v>
      </c>
      <c r="E1044" s="31">
        <v>0.2</v>
      </c>
      <c r="F1044" s="32"/>
      <c r="G1044" s="32"/>
      <c r="H1044" s="32"/>
      <c r="I1044" s="32"/>
      <c r="J1044" s="32"/>
      <c r="K1044" s="32"/>
      <c r="L1044" s="32"/>
      <c r="M1044" s="32"/>
      <c r="N1044" s="32"/>
      <c r="O1044" s="32"/>
      <c r="P1044" s="32"/>
      <c r="Q1044" s="32"/>
      <c r="R1044" s="32"/>
      <c r="S1044" s="32"/>
      <c r="T1044" s="8"/>
      <c r="U1044" s="8"/>
      <c r="V1044" s="8"/>
      <c r="W1044" s="8"/>
      <c r="X1044" s="8"/>
      <c r="Y1044" s="8"/>
    </row>
    <row r="1045" spans="1:25" s="1" customFormat="1" x14ac:dyDescent="0.25">
      <c r="A1045" s="6" t="s">
        <v>13</v>
      </c>
      <c r="B1045" s="4">
        <v>118</v>
      </c>
      <c r="C1045" s="31">
        <v>0.2</v>
      </c>
      <c r="D1045" s="31">
        <v>0.2</v>
      </c>
      <c r="E1045" s="31">
        <v>0.2</v>
      </c>
      <c r="F1045" s="32"/>
      <c r="G1045" s="32"/>
      <c r="H1045" s="32"/>
      <c r="I1045" s="32"/>
      <c r="J1045" s="32"/>
      <c r="K1045" s="32"/>
      <c r="L1045" s="32"/>
      <c r="M1045" s="32"/>
      <c r="N1045" s="32"/>
      <c r="O1045" s="32"/>
      <c r="P1045" s="32"/>
      <c r="Q1045" s="32"/>
      <c r="R1045" s="32"/>
      <c r="S1045" s="32"/>
      <c r="T1045" s="8"/>
      <c r="U1045" s="8"/>
      <c r="V1045" s="8"/>
      <c r="W1045" s="8"/>
      <c r="X1045" s="8"/>
      <c r="Y1045" s="8"/>
    </row>
    <row r="1046" spans="1:25" s="1" customFormat="1" x14ac:dyDescent="0.25">
      <c r="B1046" s="7"/>
      <c r="C1046" s="32"/>
      <c r="D1046" s="32"/>
      <c r="E1046" s="32"/>
      <c r="F1046" s="32"/>
      <c r="G1046" s="32"/>
      <c r="H1046" s="32"/>
      <c r="I1046" s="32"/>
      <c r="J1046" s="32"/>
      <c r="K1046" s="32"/>
      <c r="L1046" s="32"/>
      <c r="M1046" s="32"/>
      <c r="N1046" s="32"/>
      <c r="O1046" s="32"/>
      <c r="P1046" s="32"/>
      <c r="Q1046" s="32"/>
      <c r="R1046" s="32"/>
      <c r="S1046" s="32"/>
      <c r="T1046" s="8"/>
      <c r="U1046" s="8"/>
      <c r="V1046" s="8"/>
      <c r="W1046" s="8"/>
      <c r="X1046" s="8"/>
      <c r="Y1046" s="8"/>
    </row>
    <row r="1047" spans="1:25" s="1" customFormat="1" x14ac:dyDescent="0.25">
      <c r="C1047" s="22"/>
      <c r="D1047" s="22"/>
      <c r="E1047" s="22"/>
      <c r="F1047" s="22"/>
      <c r="I1047" s="22"/>
      <c r="J1047" s="22"/>
      <c r="K1047" s="22"/>
      <c r="L1047" s="22"/>
      <c r="M1047" s="22"/>
      <c r="N1047" s="22"/>
      <c r="O1047" s="22"/>
      <c r="P1047" s="22"/>
      <c r="Q1047" s="22"/>
      <c r="R1047" s="22"/>
      <c r="S1047" s="22"/>
    </row>
    <row r="1048" spans="1:25" s="1" customFormat="1" x14ac:dyDescent="0.25">
      <c r="A1048" s="1" t="s">
        <v>310</v>
      </c>
      <c r="C1048" s="22"/>
      <c r="D1048" s="22"/>
      <c r="E1048" s="22"/>
      <c r="F1048" s="22"/>
      <c r="G1048" s="1" t="s">
        <v>311</v>
      </c>
      <c r="I1048" s="22"/>
      <c r="J1048" s="22"/>
      <c r="K1048" s="22"/>
      <c r="L1048" s="22"/>
      <c r="M1048" s="22"/>
      <c r="N1048" s="22"/>
      <c r="O1048" s="22"/>
      <c r="P1048" s="22"/>
      <c r="Q1048" s="22"/>
      <c r="R1048" s="22"/>
      <c r="S1048" s="22"/>
    </row>
    <row r="1049" spans="1:25" s="1" customFormat="1" x14ac:dyDescent="0.25">
      <c r="C1049" s="22"/>
      <c r="D1049" s="22"/>
      <c r="E1049" s="22"/>
      <c r="F1049" s="22"/>
      <c r="I1049" s="22"/>
      <c r="J1049" s="22"/>
      <c r="K1049" s="22"/>
      <c r="L1049" s="22"/>
      <c r="M1049" s="22"/>
      <c r="N1049" s="22"/>
      <c r="O1049" s="22"/>
      <c r="P1049" s="22"/>
      <c r="Q1049" s="22"/>
      <c r="R1049" s="22"/>
      <c r="S1049" s="22"/>
    </row>
    <row r="1050" spans="1:25" s="1" customFormat="1" x14ac:dyDescent="0.25">
      <c r="A1050" s="2" t="s">
        <v>0</v>
      </c>
      <c r="B1050" s="2" t="s">
        <v>1</v>
      </c>
      <c r="C1050" s="10" t="s">
        <v>295</v>
      </c>
      <c r="D1050" s="10" t="s">
        <v>296</v>
      </c>
      <c r="E1050" s="10" t="s">
        <v>297</v>
      </c>
      <c r="F1050" s="30"/>
      <c r="G1050" s="2" t="s">
        <v>0</v>
      </c>
      <c r="H1050" s="2" t="s">
        <v>1</v>
      </c>
      <c r="I1050" s="10" t="s">
        <v>295</v>
      </c>
      <c r="J1050" s="10" t="s">
        <v>296</v>
      </c>
      <c r="K1050" s="10" t="s">
        <v>297</v>
      </c>
      <c r="L1050" s="30"/>
      <c r="M1050" s="30"/>
      <c r="N1050" s="30"/>
      <c r="O1050" s="30"/>
      <c r="P1050" s="30"/>
      <c r="Q1050" s="30"/>
      <c r="R1050" s="30"/>
      <c r="S1050" s="30"/>
      <c r="T1050" s="9"/>
      <c r="U1050" s="9"/>
      <c r="V1050" s="9"/>
      <c r="W1050" s="9"/>
      <c r="X1050" s="9"/>
      <c r="Y1050" s="9"/>
    </row>
    <row r="1051" spans="1:25" s="1" customFormat="1" x14ac:dyDescent="0.25">
      <c r="A1051" s="3" t="s">
        <v>2</v>
      </c>
      <c r="B1051" s="4">
        <v>593</v>
      </c>
      <c r="C1051" s="33">
        <v>660.51</v>
      </c>
      <c r="D1051" s="33">
        <v>769.18</v>
      </c>
      <c r="E1051" s="33">
        <v>895</v>
      </c>
      <c r="F1051" s="32"/>
      <c r="G1051" s="3" t="s">
        <v>2</v>
      </c>
      <c r="H1051" s="4">
        <v>591</v>
      </c>
      <c r="I1051" s="33">
        <v>1930</v>
      </c>
      <c r="J1051" s="33">
        <v>2278.27</v>
      </c>
      <c r="K1051" s="33">
        <v>2670</v>
      </c>
      <c r="L1051" s="32"/>
      <c r="M1051" s="32"/>
      <c r="N1051" s="32"/>
      <c r="O1051" s="32"/>
      <c r="P1051" s="32"/>
      <c r="Q1051" s="32"/>
      <c r="R1051" s="32"/>
      <c r="S1051" s="32"/>
      <c r="T1051" s="8"/>
      <c r="U1051" s="8"/>
      <c r="V1051" s="8"/>
      <c r="W1051" s="8"/>
      <c r="X1051" s="8"/>
      <c r="Y1051" s="8"/>
    </row>
    <row r="1052" spans="1:25" s="1" customFormat="1" x14ac:dyDescent="0.25">
      <c r="A1052" s="6" t="s">
        <v>3</v>
      </c>
      <c r="B1052" s="4">
        <v>239</v>
      </c>
      <c r="C1052" s="33">
        <v>673.58</v>
      </c>
      <c r="D1052" s="33">
        <v>782</v>
      </c>
      <c r="E1052" s="33">
        <v>897</v>
      </c>
      <c r="F1052" s="32"/>
      <c r="G1052" s="6" t="s">
        <v>3</v>
      </c>
      <c r="H1052" s="4">
        <v>238</v>
      </c>
      <c r="I1052" s="33">
        <v>1977.75</v>
      </c>
      <c r="J1052" s="33">
        <v>2314.355</v>
      </c>
      <c r="K1052" s="33">
        <v>2644.3275000000003</v>
      </c>
      <c r="L1052" s="32"/>
      <c r="M1052" s="32"/>
      <c r="N1052" s="32"/>
      <c r="O1052" s="32"/>
      <c r="P1052" s="32"/>
      <c r="Q1052" s="32"/>
      <c r="R1052" s="32"/>
      <c r="S1052" s="32"/>
      <c r="T1052" s="8"/>
      <c r="U1052" s="8"/>
      <c r="V1052" s="8"/>
      <c r="W1052" s="8"/>
      <c r="X1052" s="8"/>
      <c r="Y1052" s="8"/>
    </row>
    <row r="1053" spans="1:25" s="1" customFormat="1" x14ac:dyDescent="0.25">
      <c r="A1053" s="6" t="s">
        <v>4</v>
      </c>
      <c r="B1053" s="4">
        <v>79</v>
      </c>
      <c r="C1053" s="33">
        <v>716.16</v>
      </c>
      <c r="D1053" s="33">
        <v>845.06</v>
      </c>
      <c r="E1053" s="33">
        <v>962</v>
      </c>
      <c r="F1053" s="32"/>
      <c r="G1053" s="6" t="s">
        <v>4</v>
      </c>
      <c r="H1053" s="4">
        <v>79</v>
      </c>
      <c r="I1053" s="33">
        <v>2050.09</v>
      </c>
      <c r="J1053" s="33">
        <v>2495.9</v>
      </c>
      <c r="K1053" s="33">
        <v>2873.46</v>
      </c>
      <c r="L1053" s="32"/>
      <c r="M1053" s="32"/>
      <c r="N1053" s="32"/>
      <c r="O1053" s="32"/>
      <c r="P1053" s="32"/>
      <c r="Q1053" s="32"/>
      <c r="R1053" s="32"/>
      <c r="S1053" s="32"/>
      <c r="T1053" s="8"/>
      <c r="U1053" s="8"/>
      <c r="V1053" s="8"/>
      <c r="W1053" s="8"/>
      <c r="X1053" s="8"/>
      <c r="Y1053" s="8"/>
    </row>
    <row r="1054" spans="1:25" s="1" customFormat="1" x14ac:dyDescent="0.25">
      <c r="A1054" s="6" t="s">
        <v>5</v>
      </c>
      <c r="B1054" s="4">
        <v>96</v>
      </c>
      <c r="C1054" s="33">
        <v>658.53750000000002</v>
      </c>
      <c r="D1054" s="33">
        <v>746.21</v>
      </c>
      <c r="E1054" s="33">
        <v>890</v>
      </c>
      <c r="F1054" s="32"/>
      <c r="G1054" s="6" t="s">
        <v>5</v>
      </c>
      <c r="H1054" s="4">
        <v>95</v>
      </c>
      <c r="I1054" s="33">
        <v>1937.05</v>
      </c>
      <c r="J1054" s="33">
        <v>2241.96</v>
      </c>
      <c r="K1054" s="33">
        <v>2581</v>
      </c>
      <c r="L1054" s="32"/>
      <c r="M1054" s="32"/>
      <c r="N1054" s="32"/>
      <c r="O1054" s="32"/>
      <c r="P1054" s="32"/>
      <c r="Q1054" s="32"/>
      <c r="R1054" s="32"/>
      <c r="S1054" s="32"/>
      <c r="T1054" s="8"/>
      <c r="U1054" s="8"/>
      <c r="V1054" s="8"/>
      <c r="W1054" s="8"/>
      <c r="X1054" s="8"/>
      <c r="Y1054" s="8"/>
    </row>
    <row r="1055" spans="1:25" s="1" customFormat="1" x14ac:dyDescent="0.25">
      <c r="A1055" s="6" t="s">
        <v>6</v>
      </c>
      <c r="B1055" s="4">
        <v>70</v>
      </c>
      <c r="C1055" s="33">
        <v>616.90750000000003</v>
      </c>
      <c r="D1055" s="33">
        <v>748.54</v>
      </c>
      <c r="E1055" s="33">
        <v>842.9375</v>
      </c>
      <c r="F1055" s="32"/>
      <c r="G1055" s="6" t="s">
        <v>6</v>
      </c>
      <c r="H1055" s="4">
        <v>70</v>
      </c>
      <c r="I1055" s="33">
        <v>1851.0875000000001</v>
      </c>
      <c r="J1055" s="33">
        <v>2194.0149999999999</v>
      </c>
      <c r="K1055" s="33">
        <v>2670.5974999999999</v>
      </c>
      <c r="L1055" s="32"/>
      <c r="M1055" s="32"/>
      <c r="N1055" s="32"/>
      <c r="O1055" s="32"/>
      <c r="P1055" s="32"/>
      <c r="Q1055" s="32"/>
      <c r="R1055" s="32"/>
      <c r="S1055" s="32"/>
      <c r="T1055" s="8"/>
      <c r="U1055" s="8"/>
      <c r="V1055" s="8"/>
      <c r="W1055" s="8"/>
      <c r="X1055" s="8"/>
      <c r="Y1055" s="8"/>
    </row>
    <row r="1056" spans="1:25" s="1" customFormat="1" x14ac:dyDescent="0.25">
      <c r="A1056" s="6" t="s">
        <v>7</v>
      </c>
      <c r="B1056" s="4">
        <v>109</v>
      </c>
      <c r="C1056" s="33">
        <v>615.625</v>
      </c>
      <c r="D1056" s="33">
        <v>718</v>
      </c>
      <c r="E1056" s="33">
        <v>835.85</v>
      </c>
      <c r="F1056" s="32"/>
      <c r="G1056" s="6" t="s">
        <v>7</v>
      </c>
      <c r="H1056" s="4">
        <v>109</v>
      </c>
      <c r="I1056" s="33">
        <v>1804.4549999999999</v>
      </c>
      <c r="J1056" s="33">
        <v>2116.0100000000002</v>
      </c>
      <c r="K1056" s="33">
        <v>2517.37</v>
      </c>
      <c r="L1056" s="32"/>
      <c r="M1056" s="32"/>
      <c r="N1056" s="32"/>
      <c r="O1056" s="32"/>
      <c r="P1056" s="32"/>
      <c r="Q1056" s="32"/>
      <c r="R1056" s="32"/>
      <c r="S1056" s="32"/>
      <c r="T1056" s="8"/>
      <c r="U1056" s="8"/>
      <c r="V1056" s="8"/>
      <c r="W1056" s="8"/>
      <c r="X1056" s="8"/>
      <c r="Y1056" s="8"/>
    </row>
    <row r="1057" spans="1:25" s="1" customFormat="1" x14ac:dyDescent="0.25">
      <c r="A1057" s="6" t="s">
        <v>8</v>
      </c>
      <c r="B1057" s="4">
        <v>365</v>
      </c>
      <c r="C1057" s="33">
        <v>634.57000000000005</v>
      </c>
      <c r="D1057" s="33">
        <v>742.4</v>
      </c>
      <c r="E1057" s="33">
        <v>855.38</v>
      </c>
      <c r="F1057" s="32"/>
      <c r="G1057" s="6" t="s">
        <v>8</v>
      </c>
      <c r="H1057" s="4">
        <v>364</v>
      </c>
      <c r="I1057" s="33">
        <v>1923.6399999999999</v>
      </c>
      <c r="J1057" s="33">
        <v>2228.0549999999998</v>
      </c>
      <c r="K1057" s="33">
        <v>2596.8249999999998</v>
      </c>
      <c r="L1057" s="32"/>
      <c r="M1057" s="32"/>
      <c r="N1057" s="32"/>
      <c r="O1057" s="32"/>
      <c r="P1057" s="32"/>
      <c r="Q1057" s="32"/>
      <c r="R1057" s="32"/>
      <c r="S1057" s="32"/>
      <c r="T1057" s="8"/>
      <c r="U1057" s="8"/>
      <c r="V1057" s="8"/>
      <c r="W1057" s="8"/>
      <c r="X1057" s="8"/>
      <c r="Y1057" s="8"/>
    </row>
    <row r="1058" spans="1:25" s="1" customFormat="1" x14ac:dyDescent="0.25">
      <c r="A1058" s="6" t="s">
        <v>9</v>
      </c>
      <c r="B1058" s="4">
        <v>185</v>
      </c>
      <c r="C1058" s="33">
        <v>715.375</v>
      </c>
      <c r="D1058" s="33">
        <v>820.01</v>
      </c>
      <c r="E1058" s="33">
        <v>956</v>
      </c>
      <c r="F1058" s="32"/>
      <c r="G1058" s="6" t="s">
        <v>9</v>
      </c>
      <c r="H1058" s="4">
        <v>185</v>
      </c>
      <c r="I1058" s="33">
        <v>1936.625</v>
      </c>
      <c r="J1058" s="33">
        <v>2344</v>
      </c>
      <c r="K1058" s="33">
        <v>2706.375</v>
      </c>
      <c r="L1058" s="32"/>
      <c r="M1058" s="32"/>
      <c r="N1058" s="32"/>
      <c r="O1058" s="32"/>
      <c r="P1058" s="32"/>
      <c r="Q1058" s="32"/>
      <c r="R1058" s="32"/>
      <c r="S1058" s="32"/>
      <c r="T1058" s="8"/>
      <c r="U1058" s="8"/>
      <c r="V1058" s="8"/>
      <c r="W1058" s="8"/>
      <c r="X1058" s="8"/>
      <c r="Y1058" s="8"/>
    </row>
    <row r="1059" spans="1:25" s="1" customFormat="1" x14ac:dyDescent="0.25">
      <c r="A1059" s="6" t="s">
        <v>10</v>
      </c>
      <c r="B1059" s="4">
        <v>108</v>
      </c>
      <c r="C1059" s="33">
        <v>604.25</v>
      </c>
      <c r="D1059" s="33">
        <v>720.85</v>
      </c>
      <c r="E1059" s="33">
        <v>881.07249999999999</v>
      </c>
      <c r="F1059" s="32"/>
      <c r="G1059" s="6" t="s">
        <v>10</v>
      </c>
      <c r="H1059" s="4">
        <v>108</v>
      </c>
      <c r="I1059" s="33">
        <v>1801.5</v>
      </c>
      <c r="J1059" s="33">
        <v>2159.0794999999998</v>
      </c>
      <c r="K1059" s="33">
        <v>2620.25</v>
      </c>
      <c r="L1059" s="32"/>
      <c r="M1059" s="32"/>
      <c r="N1059" s="32"/>
      <c r="O1059" s="32"/>
      <c r="P1059" s="32"/>
      <c r="Q1059" s="32"/>
      <c r="R1059" s="32"/>
      <c r="S1059" s="32"/>
      <c r="T1059" s="8"/>
      <c r="U1059" s="8"/>
      <c r="V1059" s="8"/>
      <c r="W1059" s="8"/>
      <c r="X1059" s="8"/>
      <c r="Y1059" s="8"/>
    </row>
    <row r="1060" spans="1:25" s="1" customFormat="1" x14ac:dyDescent="0.25">
      <c r="A1060" s="6" t="s">
        <v>11</v>
      </c>
      <c r="B1060" s="4">
        <v>239</v>
      </c>
      <c r="C1060" s="33">
        <v>694</v>
      </c>
      <c r="D1060" s="33">
        <v>790.98</v>
      </c>
      <c r="E1060" s="33">
        <v>920.82</v>
      </c>
      <c r="F1060" s="32"/>
      <c r="G1060" s="6" t="s">
        <v>11</v>
      </c>
      <c r="H1060" s="4">
        <v>238</v>
      </c>
      <c r="I1060" s="33">
        <v>1948.5525</v>
      </c>
      <c r="J1060" s="33">
        <v>2314.0949999999998</v>
      </c>
      <c r="K1060" s="33">
        <v>2680.0125000000003</v>
      </c>
      <c r="L1060" s="32"/>
      <c r="M1060" s="32"/>
      <c r="N1060" s="32"/>
      <c r="O1060" s="32"/>
      <c r="P1060" s="32"/>
      <c r="Q1060" s="32"/>
      <c r="R1060" s="32"/>
      <c r="S1060" s="32"/>
      <c r="T1060" s="8"/>
      <c r="U1060" s="8"/>
      <c r="V1060" s="8"/>
      <c r="W1060" s="8"/>
      <c r="X1060" s="8"/>
      <c r="Y1060" s="8"/>
    </row>
    <row r="1061" spans="1:25" s="1" customFormat="1" x14ac:dyDescent="0.25">
      <c r="A1061" s="6" t="s">
        <v>12</v>
      </c>
      <c r="B1061" s="4">
        <v>91</v>
      </c>
      <c r="C1061" s="33">
        <v>672.08</v>
      </c>
      <c r="D1061" s="33">
        <v>767.66</v>
      </c>
      <c r="E1061" s="33">
        <v>859.37</v>
      </c>
      <c r="F1061" s="32"/>
      <c r="G1061" s="6" t="s">
        <v>12</v>
      </c>
      <c r="H1061" s="4">
        <v>91</v>
      </c>
      <c r="I1061" s="33">
        <v>1937.21</v>
      </c>
      <c r="J1061" s="33">
        <v>2277.4699999999998</v>
      </c>
      <c r="K1061" s="33">
        <v>2696.88</v>
      </c>
      <c r="L1061" s="32"/>
      <c r="M1061" s="32"/>
      <c r="N1061" s="32"/>
      <c r="O1061" s="32"/>
      <c r="P1061" s="32"/>
      <c r="Q1061" s="32"/>
      <c r="R1061" s="32"/>
      <c r="S1061" s="32"/>
      <c r="T1061" s="8"/>
      <c r="U1061" s="8"/>
      <c r="V1061" s="8"/>
      <c r="W1061" s="8"/>
      <c r="X1061" s="8"/>
      <c r="Y1061" s="8"/>
    </row>
    <row r="1062" spans="1:25" s="1" customFormat="1" x14ac:dyDescent="0.25">
      <c r="A1062" s="6" t="s">
        <v>13</v>
      </c>
      <c r="B1062" s="4">
        <v>129</v>
      </c>
      <c r="C1062" s="33">
        <v>657.95</v>
      </c>
      <c r="D1062" s="33">
        <v>757.06</v>
      </c>
      <c r="E1062" s="33">
        <v>869.56999999999994</v>
      </c>
      <c r="F1062" s="32"/>
      <c r="G1062" s="6" t="s">
        <v>13</v>
      </c>
      <c r="H1062" s="4">
        <v>128</v>
      </c>
      <c r="I1062" s="33">
        <v>2008.15</v>
      </c>
      <c r="J1062" s="33">
        <v>2293.335</v>
      </c>
      <c r="K1062" s="33">
        <v>2669.84</v>
      </c>
      <c r="L1062" s="32"/>
      <c r="M1062" s="32"/>
      <c r="N1062" s="32"/>
      <c r="O1062" s="32"/>
      <c r="P1062" s="32"/>
      <c r="Q1062" s="32"/>
      <c r="R1062" s="32"/>
      <c r="S1062" s="32"/>
      <c r="T1062" s="8"/>
      <c r="U1062" s="8"/>
      <c r="V1062" s="8"/>
      <c r="W1062" s="8"/>
      <c r="X1062" s="8"/>
      <c r="Y1062" s="8"/>
    </row>
    <row r="1063" spans="1:25" s="1" customFormat="1" x14ac:dyDescent="0.25">
      <c r="B1063" s="7"/>
      <c r="C1063" s="32"/>
      <c r="D1063" s="32"/>
      <c r="E1063" s="32"/>
      <c r="F1063" s="32"/>
      <c r="G1063" s="32"/>
      <c r="H1063" s="32"/>
      <c r="I1063" s="32"/>
      <c r="J1063" s="32"/>
      <c r="K1063" s="32"/>
      <c r="L1063" s="32"/>
      <c r="M1063" s="32"/>
      <c r="N1063" s="32"/>
      <c r="O1063" s="32"/>
      <c r="P1063" s="32"/>
      <c r="Q1063" s="32"/>
      <c r="R1063" s="32"/>
      <c r="S1063" s="32"/>
      <c r="T1063" s="8"/>
      <c r="U1063" s="8"/>
      <c r="V1063" s="8"/>
      <c r="W1063" s="8"/>
      <c r="X1063" s="8"/>
      <c r="Y1063" s="8"/>
    </row>
    <row r="1064" spans="1:25" s="1" customFormat="1" x14ac:dyDescent="0.25">
      <c r="C1064" s="22"/>
      <c r="D1064" s="22"/>
      <c r="E1064" s="22"/>
      <c r="F1064" s="22"/>
      <c r="G1064" s="22"/>
      <c r="H1064" s="22"/>
      <c r="I1064" s="22"/>
      <c r="J1064" s="22"/>
      <c r="K1064" s="22"/>
      <c r="L1064" s="22"/>
      <c r="M1064" s="22"/>
      <c r="N1064" s="22"/>
      <c r="O1064" s="22"/>
      <c r="P1064" s="22"/>
      <c r="Q1064" s="22"/>
      <c r="R1064" s="22"/>
      <c r="S1064" s="22"/>
    </row>
    <row r="1065" spans="1:25" s="1" customFormat="1" x14ac:dyDescent="0.25">
      <c r="A1065" s="1" t="s">
        <v>328</v>
      </c>
      <c r="C1065" s="22"/>
      <c r="D1065" s="22"/>
      <c r="E1065" s="22"/>
      <c r="F1065" s="22"/>
      <c r="G1065" s="22"/>
      <c r="H1065" s="22"/>
      <c r="I1065" s="22"/>
      <c r="J1065" s="22"/>
      <c r="K1065" s="22"/>
      <c r="L1065" s="22"/>
      <c r="M1065" s="22"/>
      <c r="N1065" s="22"/>
      <c r="O1065" s="22"/>
      <c r="P1065" s="22"/>
      <c r="Q1065" s="22"/>
      <c r="R1065" s="22"/>
      <c r="S1065" s="22"/>
    </row>
    <row r="1066" spans="1:25" s="1" customFormat="1" x14ac:dyDescent="0.25">
      <c r="C1066" s="22"/>
      <c r="D1066" s="22"/>
      <c r="E1066" s="22"/>
      <c r="F1066" s="22"/>
      <c r="G1066" s="22"/>
      <c r="H1066" s="22"/>
      <c r="I1066" s="22"/>
      <c r="J1066" s="22"/>
      <c r="K1066" s="22"/>
      <c r="L1066" s="22"/>
      <c r="M1066" s="22"/>
      <c r="N1066" s="22"/>
      <c r="O1066" s="22"/>
      <c r="P1066" s="22"/>
      <c r="Q1066" s="22"/>
      <c r="R1066" s="22"/>
      <c r="S1066" s="22"/>
    </row>
    <row r="1067" spans="1:25" s="1" customFormat="1" x14ac:dyDescent="0.25">
      <c r="A1067" s="2" t="s">
        <v>0</v>
      </c>
      <c r="B1067" s="2" t="s">
        <v>1</v>
      </c>
      <c r="C1067" s="10" t="s">
        <v>192</v>
      </c>
      <c r="D1067" s="10" t="s">
        <v>193</v>
      </c>
      <c r="E1067" s="30"/>
      <c r="F1067" s="30"/>
      <c r="G1067" s="30"/>
      <c r="H1067" s="30"/>
      <c r="I1067" s="30"/>
      <c r="J1067" s="30"/>
      <c r="K1067" s="30"/>
      <c r="L1067" s="30"/>
      <c r="M1067" s="30"/>
      <c r="N1067" s="30"/>
      <c r="O1067" s="30"/>
      <c r="P1067" s="30"/>
      <c r="Q1067" s="30"/>
      <c r="R1067" s="30"/>
      <c r="S1067" s="30"/>
      <c r="T1067" s="9"/>
      <c r="U1067" s="9"/>
      <c r="V1067" s="9"/>
      <c r="W1067" s="9"/>
      <c r="X1067" s="9"/>
      <c r="Y1067" s="9"/>
    </row>
    <row r="1068" spans="1:25" s="1" customFormat="1" x14ac:dyDescent="0.25">
      <c r="A1068" s="3" t="s">
        <v>2</v>
      </c>
      <c r="B1068" s="4">
        <v>2528</v>
      </c>
      <c r="C1068" s="31">
        <v>0.63726265822784811</v>
      </c>
      <c r="D1068" s="31">
        <v>0.36273734177215189</v>
      </c>
      <c r="E1068" s="32"/>
      <c r="F1068" s="32"/>
      <c r="G1068" s="32"/>
      <c r="H1068" s="32"/>
      <c r="I1068" s="32"/>
      <c r="J1068" s="32"/>
      <c r="K1068" s="32"/>
      <c r="L1068" s="32"/>
      <c r="M1068" s="32"/>
      <c r="N1068" s="32"/>
      <c r="O1068" s="32"/>
      <c r="P1068" s="32"/>
      <c r="Q1068" s="32"/>
      <c r="R1068" s="32"/>
      <c r="S1068" s="32"/>
      <c r="T1068" s="8"/>
      <c r="U1068" s="8"/>
      <c r="V1068" s="8"/>
      <c r="W1068" s="8"/>
      <c r="X1068" s="8"/>
      <c r="Y1068" s="8"/>
    </row>
    <row r="1069" spans="1:25" s="1" customFormat="1" x14ac:dyDescent="0.25">
      <c r="A1069" s="6" t="s">
        <v>3</v>
      </c>
      <c r="B1069" s="4">
        <v>830</v>
      </c>
      <c r="C1069" s="31">
        <v>0.64819277108433737</v>
      </c>
      <c r="D1069" s="31">
        <v>0.35180722891566263</v>
      </c>
      <c r="E1069" s="32"/>
      <c r="F1069" s="32"/>
      <c r="G1069" s="32"/>
      <c r="H1069" s="32"/>
      <c r="I1069" s="32"/>
      <c r="J1069" s="32"/>
      <c r="K1069" s="32"/>
      <c r="L1069" s="32"/>
      <c r="M1069" s="32"/>
      <c r="N1069" s="32"/>
      <c r="O1069" s="32"/>
      <c r="P1069" s="32"/>
      <c r="Q1069" s="32"/>
      <c r="R1069" s="32"/>
      <c r="S1069" s="32"/>
      <c r="T1069" s="8"/>
      <c r="U1069" s="8"/>
      <c r="V1069" s="8"/>
      <c r="W1069" s="8"/>
      <c r="X1069" s="8"/>
      <c r="Y1069" s="8"/>
    </row>
    <row r="1070" spans="1:25" s="1" customFormat="1" x14ac:dyDescent="0.25">
      <c r="A1070" s="6" t="s">
        <v>4</v>
      </c>
      <c r="B1070" s="4">
        <v>384</v>
      </c>
      <c r="C1070" s="31">
        <v>0.60677083333333337</v>
      </c>
      <c r="D1070" s="31">
        <v>0.39322916666666669</v>
      </c>
      <c r="E1070" s="32"/>
      <c r="F1070" s="32"/>
      <c r="G1070" s="32"/>
      <c r="H1070" s="32"/>
      <c r="I1070" s="32"/>
      <c r="J1070" s="32"/>
      <c r="K1070" s="32"/>
      <c r="L1070" s="32"/>
      <c r="M1070" s="32"/>
      <c r="N1070" s="32"/>
      <c r="O1070" s="32"/>
      <c r="P1070" s="32"/>
      <c r="Q1070" s="32"/>
      <c r="R1070" s="32"/>
      <c r="S1070" s="32"/>
      <c r="T1070" s="8"/>
      <c r="U1070" s="8"/>
      <c r="V1070" s="8"/>
      <c r="W1070" s="8"/>
      <c r="X1070" s="8"/>
      <c r="Y1070" s="8"/>
    </row>
    <row r="1071" spans="1:25" s="1" customFormat="1" x14ac:dyDescent="0.25">
      <c r="A1071" s="6" t="s">
        <v>5</v>
      </c>
      <c r="B1071" s="4">
        <v>516</v>
      </c>
      <c r="C1071" s="31">
        <v>0.55038759689922478</v>
      </c>
      <c r="D1071" s="31">
        <v>0.44961240310077522</v>
      </c>
      <c r="E1071" s="32"/>
      <c r="F1071" s="32"/>
      <c r="G1071" s="32"/>
      <c r="H1071" s="32"/>
      <c r="I1071" s="32"/>
      <c r="J1071" s="32"/>
      <c r="K1071" s="32"/>
      <c r="L1071" s="32"/>
      <c r="M1071" s="32"/>
      <c r="N1071" s="32"/>
      <c r="O1071" s="32"/>
      <c r="P1071" s="32"/>
      <c r="Q1071" s="32"/>
      <c r="R1071" s="32"/>
      <c r="S1071" s="32"/>
      <c r="T1071" s="8"/>
      <c r="U1071" s="8"/>
      <c r="V1071" s="8"/>
      <c r="W1071" s="8"/>
      <c r="X1071" s="8"/>
      <c r="Y1071" s="8"/>
    </row>
    <row r="1072" spans="1:25" s="1" customFormat="1" x14ac:dyDescent="0.25">
      <c r="A1072" s="6" t="s">
        <v>6</v>
      </c>
      <c r="B1072" s="4">
        <v>273</v>
      </c>
      <c r="C1072" s="31">
        <v>0.70329670329670335</v>
      </c>
      <c r="D1072" s="31">
        <v>0.2967032967032967</v>
      </c>
      <c r="E1072" s="32"/>
      <c r="F1072" s="32"/>
      <c r="G1072" s="32"/>
      <c r="H1072" s="32"/>
      <c r="I1072" s="32"/>
      <c r="J1072" s="32"/>
      <c r="K1072" s="32"/>
      <c r="L1072" s="32"/>
      <c r="M1072" s="32"/>
      <c r="N1072" s="32"/>
      <c r="O1072" s="32"/>
      <c r="P1072" s="32"/>
      <c r="Q1072" s="32"/>
      <c r="R1072" s="32"/>
      <c r="S1072" s="32"/>
      <c r="T1072" s="8"/>
      <c r="U1072" s="8"/>
      <c r="V1072" s="8"/>
      <c r="W1072" s="8"/>
      <c r="X1072" s="8"/>
      <c r="Y1072" s="8"/>
    </row>
    <row r="1073" spans="1:25" s="1" customFormat="1" x14ac:dyDescent="0.25">
      <c r="A1073" s="6" t="s">
        <v>7</v>
      </c>
      <c r="B1073" s="4">
        <v>525</v>
      </c>
      <c r="C1073" s="31">
        <v>0.69333333333333336</v>
      </c>
      <c r="D1073" s="31">
        <v>0.30666666666666664</v>
      </c>
      <c r="E1073" s="32"/>
      <c r="F1073" s="32"/>
      <c r="G1073" s="32"/>
      <c r="H1073" s="32"/>
      <c r="I1073" s="32"/>
      <c r="J1073" s="32"/>
      <c r="K1073" s="32"/>
      <c r="L1073" s="32"/>
      <c r="M1073" s="32"/>
      <c r="N1073" s="32"/>
      <c r="O1073" s="32"/>
      <c r="P1073" s="32"/>
      <c r="Q1073" s="32"/>
      <c r="R1073" s="32"/>
      <c r="S1073" s="32"/>
      <c r="T1073" s="8"/>
      <c r="U1073" s="8"/>
      <c r="V1073" s="8"/>
      <c r="W1073" s="8"/>
      <c r="X1073" s="8"/>
      <c r="Y1073" s="8"/>
    </row>
    <row r="1074" spans="1:25" s="1" customFormat="1" x14ac:dyDescent="0.25">
      <c r="A1074" s="6" t="s">
        <v>8</v>
      </c>
      <c r="B1074" s="4">
        <v>1526</v>
      </c>
      <c r="C1074" s="31">
        <v>0.62647444298820443</v>
      </c>
      <c r="D1074" s="31">
        <v>0.37352555701179552</v>
      </c>
      <c r="E1074" s="32"/>
      <c r="F1074" s="32"/>
      <c r="G1074" s="32"/>
      <c r="H1074" s="32"/>
      <c r="I1074" s="32"/>
      <c r="J1074" s="32"/>
      <c r="K1074" s="32"/>
      <c r="L1074" s="32"/>
      <c r="M1074" s="32"/>
      <c r="N1074" s="32"/>
      <c r="O1074" s="32"/>
      <c r="P1074" s="32"/>
      <c r="Q1074" s="32"/>
      <c r="R1074" s="32"/>
      <c r="S1074" s="32"/>
      <c r="T1074" s="8"/>
      <c r="U1074" s="8"/>
      <c r="V1074" s="8"/>
      <c r="W1074" s="8"/>
      <c r="X1074" s="8"/>
      <c r="Y1074" s="8"/>
    </row>
    <row r="1075" spans="1:25" s="1" customFormat="1" x14ac:dyDescent="0.25">
      <c r="A1075" s="6" t="s">
        <v>9</v>
      </c>
      <c r="B1075" s="4">
        <v>814</v>
      </c>
      <c r="C1075" s="31">
        <v>0.644963144963145</v>
      </c>
      <c r="D1075" s="31">
        <v>0.35503685503685506</v>
      </c>
      <c r="E1075" s="32"/>
      <c r="F1075" s="32"/>
      <c r="G1075" s="32"/>
      <c r="H1075" s="32"/>
      <c r="I1075" s="32"/>
      <c r="J1075" s="32"/>
      <c r="K1075" s="32"/>
      <c r="L1075" s="32"/>
      <c r="M1075" s="32"/>
      <c r="N1075" s="32"/>
      <c r="O1075" s="32"/>
      <c r="P1075" s="32"/>
      <c r="Q1075" s="32"/>
      <c r="R1075" s="32"/>
      <c r="S1075" s="32"/>
      <c r="T1075" s="8"/>
      <c r="U1075" s="8"/>
      <c r="V1075" s="8"/>
      <c r="W1075" s="8"/>
      <c r="X1075" s="8"/>
      <c r="Y1075" s="8"/>
    </row>
    <row r="1076" spans="1:25" s="1" customFormat="1" x14ac:dyDescent="0.25">
      <c r="A1076" s="6" t="s">
        <v>10</v>
      </c>
      <c r="B1076" s="4">
        <v>571</v>
      </c>
      <c r="C1076" s="31">
        <v>0.51138353765323996</v>
      </c>
      <c r="D1076" s="31">
        <v>0.48861646234676009</v>
      </c>
      <c r="E1076" s="32"/>
      <c r="F1076" s="32"/>
      <c r="G1076" s="32"/>
      <c r="H1076" s="32"/>
      <c r="I1076" s="32"/>
      <c r="J1076" s="32"/>
      <c r="K1076" s="32"/>
      <c r="L1076" s="32"/>
      <c r="M1076" s="32"/>
      <c r="N1076" s="32"/>
      <c r="O1076" s="32"/>
      <c r="P1076" s="32"/>
      <c r="Q1076" s="32"/>
      <c r="R1076" s="32"/>
      <c r="S1076" s="32"/>
      <c r="T1076" s="8"/>
      <c r="U1076" s="8"/>
      <c r="V1076" s="8"/>
      <c r="W1076" s="8"/>
      <c r="X1076" s="8"/>
      <c r="Y1076" s="8"/>
    </row>
    <row r="1077" spans="1:25" s="1" customFormat="1" x14ac:dyDescent="0.25">
      <c r="A1077" s="6" t="s">
        <v>11</v>
      </c>
      <c r="B1077" s="4">
        <v>1003</v>
      </c>
      <c r="C1077" s="31">
        <v>0.63010967098703885</v>
      </c>
      <c r="D1077" s="31">
        <v>0.36989032901296109</v>
      </c>
      <c r="E1077" s="32"/>
      <c r="F1077" s="32"/>
      <c r="G1077" s="32"/>
      <c r="H1077" s="32"/>
      <c r="I1077" s="32"/>
      <c r="J1077" s="32"/>
      <c r="K1077" s="32"/>
      <c r="L1077" s="32"/>
      <c r="M1077" s="32"/>
      <c r="N1077" s="32"/>
      <c r="O1077" s="32"/>
      <c r="P1077" s="32"/>
      <c r="Q1077" s="32"/>
      <c r="R1077" s="32"/>
      <c r="S1077" s="32"/>
      <c r="T1077" s="8"/>
      <c r="U1077" s="8"/>
      <c r="V1077" s="8"/>
      <c r="W1077" s="8"/>
      <c r="X1077" s="8"/>
      <c r="Y1077" s="8"/>
    </row>
    <row r="1078" spans="1:25" s="1" customFormat="1" x14ac:dyDescent="0.25">
      <c r="A1078" s="6" t="s">
        <v>12</v>
      </c>
      <c r="B1078" s="4">
        <v>335</v>
      </c>
      <c r="C1078" s="31">
        <v>0.74029850746268655</v>
      </c>
      <c r="D1078" s="31">
        <v>0.25970149253731345</v>
      </c>
      <c r="E1078" s="32"/>
      <c r="F1078" s="32"/>
      <c r="G1078" s="32"/>
      <c r="H1078" s="32"/>
      <c r="I1078" s="32"/>
      <c r="J1078" s="32"/>
      <c r="K1078" s="32"/>
      <c r="L1078" s="32"/>
      <c r="M1078" s="32"/>
      <c r="N1078" s="32"/>
      <c r="O1078" s="32"/>
      <c r="P1078" s="32"/>
      <c r="Q1078" s="32"/>
      <c r="R1078" s="32"/>
      <c r="S1078" s="32"/>
      <c r="T1078" s="8"/>
      <c r="U1078" s="8"/>
      <c r="V1078" s="8"/>
      <c r="W1078" s="8"/>
      <c r="X1078" s="8"/>
      <c r="Y1078" s="8"/>
    </row>
    <row r="1079" spans="1:25" s="1" customFormat="1" x14ac:dyDescent="0.25">
      <c r="A1079" s="6" t="s">
        <v>13</v>
      </c>
      <c r="B1079" s="4">
        <v>486</v>
      </c>
      <c r="C1079" s="31">
        <v>0.74485596707818935</v>
      </c>
      <c r="D1079" s="31">
        <v>0.2551440329218107</v>
      </c>
      <c r="E1079" s="32"/>
      <c r="F1079" s="32"/>
      <c r="G1079" s="32"/>
      <c r="H1079" s="32"/>
      <c r="I1079" s="32"/>
      <c r="J1079" s="32"/>
      <c r="K1079" s="32"/>
      <c r="L1079" s="32"/>
      <c r="M1079" s="32"/>
      <c r="N1079" s="32"/>
      <c r="O1079" s="32"/>
      <c r="P1079" s="32"/>
      <c r="Q1079" s="32"/>
      <c r="R1079" s="32"/>
      <c r="S1079" s="32"/>
      <c r="T1079" s="8"/>
      <c r="U1079" s="8"/>
      <c r="V1079" s="8"/>
      <c r="W1079" s="8"/>
      <c r="X1079" s="8"/>
      <c r="Y1079" s="8"/>
    </row>
    <row r="1080" spans="1:25" s="1" customFormat="1" x14ac:dyDescent="0.25">
      <c r="B1080" s="7"/>
      <c r="C1080" s="32"/>
      <c r="D1080" s="32"/>
      <c r="E1080" s="32"/>
      <c r="F1080" s="32"/>
      <c r="G1080" s="32"/>
      <c r="H1080" s="32"/>
      <c r="I1080" s="32"/>
      <c r="J1080" s="32"/>
      <c r="K1080" s="32"/>
      <c r="L1080" s="32"/>
      <c r="M1080" s="32"/>
      <c r="N1080" s="32"/>
      <c r="O1080" s="32"/>
      <c r="P1080" s="32"/>
      <c r="Q1080" s="32"/>
      <c r="R1080" s="32"/>
      <c r="S1080" s="32"/>
      <c r="T1080" s="8"/>
      <c r="U1080" s="8"/>
      <c r="V1080" s="8"/>
      <c r="W1080" s="8"/>
      <c r="X1080" s="8"/>
      <c r="Y1080" s="8"/>
    </row>
    <row r="1081" spans="1:25" s="1" customFormat="1" x14ac:dyDescent="0.25">
      <c r="C1081" s="22"/>
      <c r="D1081" s="22"/>
      <c r="E1081" s="22"/>
      <c r="F1081" s="22"/>
      <c r="G1081" s="22"/>
      <c r="H1081" s="22"/>
      <c r="I1081" s="22"/>
      <c r="J1081" s="22"/>
      <c r="K1081" s="22"/>
      <c r="L1081" s="22"/>
      <c r="M1081" s="22"/>
      <c r="N1081" s="22"/>
      <c r="O1081" s="22"/>
      <c r="P1081" s="22"/>
      <c r="Q1081" s="22"/>
      <c r="R1081" s="22"/>
      <c r="S1081" s="22"/>
    </row>
    <row r="1082" spans="1:25" s="1" customFormat="1" x14ac:dyDescent="0.25">
      <c r="A1082" s="1" t="s">
        <v>329</v>
      </c>
      <c r="C1082" s="22"/>
      <c r="D1082" s="22"/>
      <c r="E1082" s="22"/>
      <c r="F1082" s="22"/>
      <c r="G1082" s="22"/>
      <c r="H1082" s="22"/>
      <c r="I1082" s="22"/>
      <c r="J1082" s="22"/>
      <c r="K1082" s="22"/>
      <c r="L1082" s="22"/>
      <c r="M1082" s="22"/>
      <c r="N1082" s="22"/>
      <c r="O1082" s="22"/>
      <c r="P1082" s="22"/>
      <c r="Q1082" s="22"/>
      <c r="R1082" s="22"/>
      <c r="S1082" s="22"/>
    </row>
    <row r="1083" spans="1:25" s="1" customFormat="1" x14ac:dyDescent="0.25">
      <c r="C1083" s="22"/>
      <c r="D1083" s="22"/>
      <c r="E1083" s="22"/>
      <c r="F1083" s="22"/>
      <c r="G1083" s="22"/>
      <c r="H1083" s="22"/>
      <c r="I1083" s="22"/>
      <c r="J1083" s="22"/>
      <c r="K1083" s="22"/>
      <c r="L1083" s="22"/>
      <c r="M1083" s="22"/>
      <c r="N1083" s="22"/>
      <c r="O1083" s="22"/>
      <c r="P1083" s="22"/>
      <c r="Q1083" s="22"/>
      <c r="R1083" s="22"/>
      <c r="S1083" s="22"/>
    </row>
    <row r="1084" spans="1:25" s="1" customFormat="1" ht="30" x14ac:dyDescent="0.25">
      <c r="A1084" s="2" t="s">
        <v>0</v>
      </c>
      <c r="B1084" s="2" t="s">
        <v>1</v>
      </c>
      <c r="C1084" s="10" t="s">
        <v>330</v>
      </c>
      <c r="D1084" s="10" t="s">
        <v>331</v>
      </c>
      <c r="E1084" s="10" t="s">
        <v>332</v>
      </c>
      <c r="F1084" s="10" t="s">
        <v>333</v>
      </c>
      <c r="G1084" s="10" t="s">
        <v>334</v>
      </c>
      <c r="H1084" s="10" t="s">
        <v>335</v>
      </c>
      <c r="I1084" s="10" t="s">
        <v>336</v>
      </c>
      <c r="J1084" s="10" t="s">
        <v>337</v>
      </c>
      <c r="K1084" s="10" t="s">
        <v>338</v>
      </c>
      <c r="L1084" s="10" t="s">
        <v>339</v>
      </c>
      <c r="M1084" s="10" t="s">
        <v>340</v>
      </c>
      <c r="N1084" s="10" t="s">
        <v>341</v>
      </c>
      <c r="O1084" s="30"/>
      <c r="P1084" s="30"/>
      <c r="Q1084" s="30"/>
      <c r="R1084" s="30"/>
      <c r="S1084" s="30"/>
      <c r="T1084" s="9"/>
      <c r="U1084" s="9"/>
      <c r="V1084" s="9"/>
      <c r="W1084" s="9"/>
      <c r="X1084" s="9"/>
      <c r="Y1084" s="9"/>
    </row>
    <row r="1085" spans="1:25" s="1" customFormat="1" x14ac:dyDescent="0.25">
      <c r="A1085" s="3" t="s">
        <v>2</v>
      </c>
      <c r="B1085" s="4">
        <v>1607</v>
      </c>
      <c r="C1085" s="31">
        <v>2.1779713752333542E-2</v>
      </c>
      <c r="D1085" s="31">
        <v>6.8450528935905417E-3</v>
      </c>
      <c r="E1085" s="31">
        <v>4.3559427504667084E-2</v>
      </c>
      <c r="F1085" s="31">
        <v>3.422526446795271E-2</v>
      </c>
      <c r="G1085" s="31">
        <v>3.9203484754200373E-2</v>
      </c>
      <c r="H1085" s="31">
        <v>0.22401991288114498</v>
      </c>
      <c r="I1085" s="31">
        <v>9.5830740510267576E-2</v>
      </c>
      <c r="J1085" s="31">
        <v>0.11138767890479154</v>
      </c>
      <c r="K1085" s="31">
        <v>4.2314872433105166E-2</v>
      </c>
      <c r="L1085" s="31">
        <v>3.422526446795271E-2</v>
      </c>
      <c r="M1085" s="31">
        <v>0.12072184194150591</v>
      </c>
      <c r="N1085" s="31">
        <v>0.22588674548848786</v>
      </c>
      <c r="O1085" s="32"/>
      <c r="P1085" s="32"/>
      <c r="Q1085" s="32"/>
      <c r="R1085" s="32"/>
      <c r="S1085" s="32"/>
      <c r="T1085" s="8"/>
      <c r="U1085" s="8"/>
      <c r="V1085" s="8"/>
      <c r="W1085" s="8"/>
      <c r="X1085" s="8"/>
      <c r="Y1085" s="8"/>
    </row>
    <row r="1086" spans="1:25" s="1" customFormat="1" x14ac:dyDescent="0.25">
      <c r="A1086" s="6" t="s">
        <v>3</v>
      </c>
      <c r="B1086" s="4">
        <v>539</v>
      </c>
      <c r="C1086" s="31">
        <v>2.4118738404452691E-2</v>
      </c>
      <c r="D1086" s="31">
        <v>5.5658627087198514E-3</v>
      </c>
      <c r="E1086" s="31">
        <v>4.6382189239332093E-2</v>
      </c>
      <c r="F1086" s="31">
        <v>4.267161410018553E-2</v>
      </c>
      <c r="G1086" s="31">
        <v>4.267161410018553E-2</v>
      </c>
      <c r="H1086" s="31">
        <v>0.25602968460111319</v>
      </c>
      <c r="I1086" s="31">
        <v>0.10204081632653061</v>
      </c>
      <c r="J1086" s="31">
        <v>9.0909090909090912E-2</v>
      </c>
      <c r="K1086" s="31">
        <v>2.7829313543599257E-2</v>
      </c>
      <c r="L1086" s="31">
        <v>3.7105751391465679E-2</v>
      </c>
      <c r="M1086" s="31">
        <v>0.12430426716141002</v>
      </c>
      <c r="N1086" s="31">
        <v>0.20037105751391465</v>
      </c>
      <c r="O1086" s="32"/>
      <c r="P1086" s="32"/>
      <c r="Q1086" s="32"/>
      <c r="R1086" s="32"/>
      <c r="S1086" s="32"/>
      <c r="T1086" s="8"/>
      <c r="U1086" s="8"/>
      <c r="V1086" s="8"/>
      <c r="W1086" s="8"/>
      <c r="X1086" s="8"/>
      <c r="Y1086" s="8"/>
    </row>
    <row r="1087" spans="1:25" s="1" customFormat="1" x14ac:dyDescent="0.25">
      <c r="A1087" s="6" t="s">
        <v>4</v>
      </c>
      <c r="B1087" s="4">
        <v>234</v>
      </c>
      <c r="C1087" s="31">
        <v>1.7094017094017096E-2</v>
      </c>
      <c r="D1087" s="31">
        <v>4.2735042735042739E-3</v>
      </c>
      <c r="E1087" s="31">
        <v>3.8461538461538464E-2</v>
      </c>
      <c r="F1087" s="31">
        <v>3.8461538461538464E-2</v>
      </c>
      <c r="G1087" s="31">
        <v>3.8461538461538464E-2</v>
      </c>
      <c r="H1087" s="31">
        <v>0.25641025641025639</v>
      </c>
      <c r="I1087" s="31">
        <v>6.8376068376068383E-2</v>
      </c>
      <c r="J1087" s="31">
        <v>0.12393162393162394</v>
      </c>
      <c r="K1087" s="31">
        <v>5.128205128205128E-2</v>
      </c>
      <c r="L1087" s="31">
        <v>2.1367521367521368E-2</v>
      </c>
      <c r="M1087" s="31">
        <v>0.12820512820512819</v>
      </c>
      <c r="N1087" s="31">
        <v>0.21367521367521367</v>
      </c>
      <c r="O1087" s="32"/>
      <c r="P1087" s="32"/>
      <c r="Q1087" s="32"/>
      <c r="R1087" s="32"/>
      <c r="S1087" s="32"/>
      <c r="T1087" s="8"/>
      <c r="U1087" s="8"/>
      <c r="V1087" s="8"/>
      <c r="W1087" s="8"/>
      <c r="X1087" s="8"/>
      <c r="Y1087" s="8"/>
    </row>
    <row r="1088" spans="1:25" s="1" customFormat="1" x14ac:dyDescent="0.25">
      <c r="A1088" s="6" t="s">
        <v>5</v>
      </c>
      <c r="B1088" s="4">
        <v>281</v>
      </c>
      <c r="C1088" s="31">
        <v>2.491103202846975E-2</v>
      </c>
      <c r="D1088" s="31">
        <v>3.5587188612099642E-3</v>
      </c>
      <c r="E1088" s="31">
        <v>7.4733096085409248E-2</v>
      </c>
      <c r="F1088" s="31">
        <v>4.2704626334519574E-2</v>
      </c>
      <c r="G1088" s="31">
        <v>4.2704626334519574E-2</v>
      </c>
      <c r="H1088" s="31">
        <v>0.21708185053380782</v>
      </c>
      <c r="I1088" s="31">
        <v>0.10320284697508897</v>
      </c>
      <c r="J1088" s="31">
        <v>0.11387900355871886</v>
      </c>
      <c r="K1088" s="31">
        <v>3.5587188612099648E-2</v>
      </c>
      <c r="L1088" s="31">
        <v>3.2028469750889681E-2</v>
      </c>
      <c r="M1088" s="31">
        <v>8.8967971530249115E-2</v>
      </c>
      <c r="N1088" s="31">
        <v>0.2206405693950178</v>
      </c>
      <c r="O1088" s="32"/>
      <c r="P1088" s="32"/>
      <c r="Q1088" s="32"/>
      <c r="R1088" s="32"/>
      <c r="S1088" s="32"/>
      <c r="T1088" s="8"/>
      <c r="U1088" s="8"/>
      <c r="V1088" s="8"/>
      <c r="W1088" s="8"/>
      <c r="X1088" s="8"/>
      <c r="Y1088" s="8"/>
    </row>
    <row r="1089" spans="1:25" s="1" customFormat="1" x14ac:dyDescent="0.25">
      <c r="A1089" s="6" t="s">
        <v>6</v>
      </c>
      <c r="B1089" s="4">
        <v>190</v>
      </c>
      <c r="C1089" s="31">
        <v>2.6315789473684209E-2</v>
      </c>
      <c r="D1089" s="31">
        <v>1.0526315789473684E-2</v>
      </c>
      <c r="E1089" s="31">
        <v>4.2105263157894736E-2</v>
      </c>
      <c r="F1089" s="31">
        <v>2.1052631578947368E-2</v>
      </c>
      <c r="G1089" s="31">
        <v>5.2631578947368418E-2</v>
      </c>
      <c r="H1089" s="31">
        <v>0.22631578947368422</v>
      </c>
      <c r="I1089" s="31">
        <v>8.9473684210526316E-2</v>
      </c>
      <c r="J1089" s="31">
        <v>0.1368421052631579</v>
      </c>
      <c r="K1089" s="31">
        <v>4.2105263157894736E-2</v>
      </c>
      <c r="L1089" s="31">
        <v>2.6315789473684209E-2</v>
      </c>
      <c r="M1089" s="31">
        <v>0.14210526315789473</v>
      </c>
      <c r="N1089" s="31">
        <v>0.18421052631578946</v>
      </c>
      <c r="O1089" s="32"/>
      <c r="P1089" s="32"/>
      <c r="Q1089" s="32"/>
      <c r="R1089" s="32"/>
      <c r="S1089" s="32"/>
      <c r="T1089" s="8"/>
      <c r="U1089" s="8"/>
      <c r="V1089" s="8"/>
      <c r="W1089" s="8"/>
      <c r="X1089" s="8"/>
      <c r="Y1089" s="8"/>
    </row>
    <row r="1090" spans="1:25" s="1" customFormat="1" x14ac:dyDescent="0.25">
      <c r="A1090" s="6" t="s">
        <v>7</v>
      </c>
      <c r="B1090" s="4">
        <v>363</v>
      </c>
      <c r="C1090" s="31">
        <v>1.6528925619834711E-2</v>
      </c>
      <c r="D1090" s="31">
        <v>1.1019283746556474E-2</v>
      </c>
      <c r="E1090" s="31">
        <v>1.928374655647383E-2</v>
      </c>
      <c r="F1090" s="31">
        <v>1.928374655647383E-2</v>
      </c>
      <c r="G1090" s="31">
        <v>2.4793388429752067E-2</v>
      </c>
      <c r="H1090" s="31">
        <v>0.15977961432506887</v>
      </c>
      <c r="I1090" s="31">
        <v>0.10192837465564739</v>
      </c>
      <c r="J1090" s="31">
        <v>0.1184573002754821</v>
      </c>
      <c r="K1090" s="31">
        <v>6.3360881542699726E-2</v>
      </c>
      <c r="L1090" s="31">
        <v>4.4077134986225897E-2</v>
      </c>
      <c r="M1090" s="31">
        <v>0.12396694214876033</v>
      </c>
      <c r="N1090" s="31">
        <v>0.2975206611570248</v>
      </c>
      <c r="O1090" s="32"/>
      <c r="P1090" s="32"/>
      <c r="Q1090" s="32"/>
      <c r="R1090" s="32"/>
      <c r="S1090" s="32"/>
      <c r="T1090" s="8"/>
      <c r="U1090" s="8"/>
      <c r="V1090" s="8"/>
      <c r="W1090" s="8"/>
      <c r="X1090" s="8"/>
      <c r="Y1090" s="8"/>
    </row>
    <row r="1091" spans="1:25" s="1" customFormat="1" x14ac:dyDescent="0.25">
      <c r="A1091" s="6" t="s">
        <v>8</v>
      </c>
      <c r="B1091" s="4">
        <v>961</v>
      </c>
      <c r="C1091" s="31">
        <v>2.6014568158168574E-2</v>
      </c>
      <c r="D1091" s="31">
        <v>6.2434963579604576E-3</v>
      </c>
      <c r="E1091" s="31">
        <v>4.4745057232049947E-2</v>
      </c>
      <c r="F1091" s="31">
        <v>3.6420395421436005E-2</v>
      </c>
      <c r="G1091" s="31">
        <v>4.1623309053069719E-2</v>
      </c>
      <c r="H1091" s="31">
        <v>0.25078043704474506</v>
      </c>
      <c r="I1091" s="31">
        <v>0.10093652445369407</v>
      </c>
      <c r="J1091" s="31">
        <v>0.12070759625390219</v>
      </c>
      <c r="K1091" s="31">
        <v>4.4745057232049947E-2</v>
      </c>
      <c r="L1091" s="31">
        <v>3.0176899063475548E-2</v>
      </c>
      <c r="M1091" s="31">
        <v>0.1186264308012487</v>
      </c>
      <c r="N1091" s="31">
        <v>0.17898022892819979</v>
      </c>
      <c r="O1091" s="32"/>
      <c r="P1091" s="32"/>
      <c r="Q1091" s="32"/>
      <c r="R1091" s="32"/>
      <c r="S1091" s="32"/>
      <c r="T1091" s="8"/>
      <c r="U1091" s="8"/>
      <c r="V1091" s="8"/>
      <c r="W1091" s="8"/>
      <c r="X1091" s="8"/>
      <c r="Y1091" s="8"/>
    </row>
    <row r="1092" spans="1:25" s="1" customFormat="1" x14ac:dyDescent="0.25">
      <c r="A1092" s="6" t="s">
        <v>9</v>
      </c>
      <c r="B1092" s="4">
        <v>519</v>
      </c>
      <c r="C1092" s="31">
        <v>1.9267822736030827E-2</v>
      </c>
      <c r="D1092" s="31">
        <v>7.7071290944123313E-3</v>
      </c>
      <c r="E1092" s="31">
        <v>4.8169556840077073E-2</v>
      </c>
      <c r="F1092" s="31">
        <v>3.4682080924855488E-2</v>
      </c>
      <c r="G1092" s="31">
        <v>4.238921001926782E-2</v>
      </c>
      <c r="H1092" s="31">
        <v>0.20038535645472061</v>
      </c>
      <c r="I1092" s="31">
        <v>8.2851637764932567E-2</v>
      </c>
      <c r="J1092" s="31">
        <v>9.2485549132947972E-2</v>
      </c>
      <c r="K1092" s="31">
        <v>3.2755298651252408E-2</v>
      </c>
      <c r="L1092" s="31">
        <v>4.238921001926782E-2</v>
      </c>
      <c r="M1092" s="31">
        <v>0.11946050096339114</v>
      </c>
      <c r="N1092" s="31">
        <v>0.2774566473988439</v>
      </c>
      <c r="O1092" s="32"/>
      <c r="P1092" s="32"/>
      <c r="Q1092" s="32"/>
      <c r="R1092" s="32"/>
      <c r="S1092" s="32"/>
      <c r="T1092" s="8"/>
      <c r="U1092" s="8"/>
      <c r="V1092" s="8"/>
      <c r="W1092" s="8"/>
      <c r="X1092" s="8"/>
      <c r="Y1092" s="8"/>
    </row>
    <row r="1093" spans="1:25" s="1" customFormat="1" x14ac:dyDescent="0.25">
      <c r="A1093" s="6" t="s">
        <v>10</v>
      </c>
      <c r="B1093" s="4">
        <v>293</v>
      </c>
      <c r="C1093" s="31">
        <v>3.7542662116040959E-2</v>
      </c>
      <c r="D1093" s="31">
        <v>1.0238907849829351E-2</v>
      </c>
      <c r="E1093" s="31">
        <v>3.4129692832764506E-2</v>
      </c>
      <c r="F1093" s="31">
        <v>3.7542662116040959E-2</v>
      </c>
      <c r="G1093" s="31">
        <v>3.7542662116040959E-2</v>
      </c>
      <c r="H1093" s="31">
        <v>0.11945392491467577</v>
      </c>
      <c r="I1093" s="31">
        <v>7.1672354948805458E-2</v>
      </c>
      <c r="J1093" s="31">
        <v>6.4846416382252553E-2</v>
      </c>
      <c r="K1093" s="31">
        <v>3.7542662116040959E-2</v>
      </c>
      <c r="L1093" s="31">
        <v>4.0955631399317405E-2</v>
      </c>
      <c r="M1093" s="31">
        <v>0.14675767918088736</v>
      </c>
      <c r="N1093" s="31">
        <v>0.36177474402730375</v>
      </c>
      <c r="O1093" s="32"/>
      <c r="P1093" s="32"/>
      <c r="Q1093" s="32"/>
      <c r="R1093" s="32"/>
      <c r="S1093" s="32"/>
      <c r="T1093" s="8"/>
      <c r="U1093" s="8"/>
      <c r="V1093" s="8"/>
      <c r="W1093" s="8"/>
      <c r="X1093" s="8"/>
      <c r="Y1093" s="8"/>
    </row>
    <row r="1094" spans="1:25" s="1" customFormat="1" x14ac:dyDescent="0.25">
      <c r="A1094" s="6" t="s">
        <v>11</v>
      </c>
      <c r="B1094" s="4">
        <v>633</v>
      </c>
      <c r="C1094" s="31">
        <v>2.843601895734597E-2</v>
      </c>
      <c r="D1094" s="31">
        <v>6.3191153238546603E-3</v>
      </c>
      <c r="E1094" s="31">
        <v>4.1074249605055291E-2</v>
      </c>
      <c r="F1094" s="31">
        <v>2.843601895734597E-2</v>
      </c>
      <c r="G1094" s="31">
        <v>3.6334913112164295E-2</v>
      </c>
      <c r="H1094" s="31">
        <v>0.18009478672985782</v>
      </c>
      <c r="I1094" s="31">
        <v>0.10110584518167456</v>
      </c>
      <c r="J1094" s="31">
        <v>0.11848341232227488</v>
      </c>
      <c r="K1094" s="31">
        <v>3.6334913112164295E-2</v>
      </c>
      <c r="L1094" s="31">
        <v>3.7914691943127965E-2</v>
      </c>
      <c r="M1094" s="31">
        <v>0.12954186413902052</v>
      </c>
      <c r="N1094" s="31">
        <v>0.25592417061611372</v>
      </c>
      <c r="O1094" s="32"/>
      <c r="P1094" s="32"/>
      <c r="Q1094" s="32"/>
      <c r="R1094" s="32"/>
      <c r="S1094" s="32"/>
      <c r="T1094" s="8"/>
      <c r="U1094" s="8"/>
      <c r="V1094" s="8"/>
      <c r="W1094" s="8"/>
      <c r="X1094" s="8"/>
      <c r="Y1094" s="8"/>
    </row>
    <row r="1095" spans="1:25" s="1" customFormat="1" x14ac:dyDescent="0.25">
      <c r="A1095" s="6" t="s">
        <v>12</v>
      </c>
      <c r="B1095" s="4">
        <v>248</v>
      </c>
      <c r="C1095" s="31">
        <v>2.0161290322580645E-2</v>
      </c>
      <c r="D1095" s="31">
        <v>8.0645161290322578E-3</v>
      </c>
      <c r="E1095" s="31">
        <v>4.8387096774193547E-2</v>
      </c>
      <c r="F1095" s="31">
        <v>3.6290322580645164E-2</v>
      </c>
      <c r="G1095" s="31">
        <v>4.4354838709677422E-2</v>
      </c>
      <c r="H1095" s="31">
        <v>0.31048387096774194</v>
      </c>
      <c r="I1095" s="31">
        <v>6.8548387096774188E-2</v>
      </c>
      <c r="J1095" s="31">
        <v>8.8709677419354843E-2</v>
      </c>
      <c r="K1095" s="31">
        <v>4.4354838709677422E-2</v>
      </c>
      <c r="L1095" s="31">
        <v>2.8225806451612902E-2</v>
      </c>
      <c r="M1095" s="31">
        <v>0.13306451612903225</v>
      </c>
      <c r="N1095" s="31">
        <v>0.16935483870967741</v>
      </c>
      <c r="O1095" s="32"/>
      <c r="P1095" s="32"/>
      <c r="Q1095" s="32"/>
      <c r="R1095" s="32"/>
      <c r="S1095" s="32"/>
      <c r="T1095" s="8"/>
      <c r="U1095" s="8"/>
      <c r="V1095" s="8"/>
      <c r="W1095" s="8"/>
      <c r="X1095" s="8"/>
      <c r="Y1095" s="8"/>
    </row>
    <row r="1096" spans="1:25" s="1" customFormat="1" x14ac:dyDescent="0.25">
      <c r="A1096" s="6" t="s">
        <v>13</v>
      </c>
      <c r="B1096" s="4">
        <v>356</v>
      </c>
      <c r="C1096" s="31">
        <v>2.8089887640449437E-3</v>
      </c>
      <c r="D1096" s="31">
        <v>2.8089887640449437E-3</v>
      </c>
      <c r="E1096" s="31">
        <v>5.3370786516853931E-2</v>
      </c>
      <c r="F1096" s="31">
        <v>4.49438202247191E-2</v>
      </c>
      <c r="G1096" s="31">
        <v>4.7752808988764044E-2</v>
      </c>
      <c r="H1096" s="31">
        <v>0.3202247191011236</v>
      </c>
      <c r="I1096" s="31">
        <v>0.1151685393258427</v>
      </c>
      <c r="J1096" s="31">
        <v>0.15730337078651685</v>
      </c>
      <c r="K1096" s="31">
        <v>5.6179775280898875E-2</v>
      </c>
      <c r="L1096" s="31">
        <v>1.6853932584269662E-2</v>
      </c>
      <c r="M1096" s="31">
        <v>8.4269662921348312E-2</v>
      </c>
      <c r="N1096" s="31">
        <v>9.8314606741573038E-2</v>
      </c>
      <c r="O1096" s="32"/>
      <c r="P1096" s="32"/>
      <c r="Q1096" s="32"/>
      <c r="R1096" s="32"/>
      <c r="S1096" s="32"/>
      <c r="T1096" s="8"/>
      <c r="U1096" s="8"/>
      <c r="V1096" s="8"/>
      <c r="W1096" s="8"/>
      <c r="X1096" s="8"/>
      <c r="Y1096" s="8"/>
    </row>
    <row r="1097" spans="1:25" s="1" customFormat="1" x14ac:dyDescent="0.25">
      <c r="B1097" s="7"/>
      <c r="C1097" s="32"/>
      <c r="D1097" s="32"/>
      <c r="E1097" s="32"/>
      <c r="F1097" s="32"/>
      <c r="G1097" s="32"/>
      <c r="H1097" s="32"/>
      <c r="I1097" s="32"/>
      <c r="J1097" s="32"/>
      <c r="K1097" s="32"/>
      <c r="L1097" s="32"/>
      <c r="M1097" s="32"/>
      <c r="N1097" s="32"/>
      <c r="O1097" s="32"/>
      <c r="P1097" s="32"/>
      <c r="Q1097" s="32"/>
      <c r="R1097" s="32"/>
      <c r="S1097" s="32"/>
      <c r="T1097" s="8"/>
      <c r="U1097" s="8"/>
      <c r="V1097" s="8"/>
      <c r="W1097" s="8"/>
      <c r="X1097" s="8"/>
      <c r="Y1097" s="8"/>
    </row>
    <row r="1098" spans="1:25" s="1" customFormat="1" x14ac:dyDescent="0.25">
      <c r="C1098" s="22"/>
      <c r="D1098" s="22"/>
      <c r="E1098" s="22"/>
      <c r="F1098" s="22"/>
      <c r="G1098" s="22"/>
      <c r="H1098" s="22"/>
      <c r="I1098" s="22"/>
      <c r="J1098" s="22"/>
      <c r="K1098" s="22"/>
      <c r="L1098" s="22"/>
      <c r="M1098" s="22"/>
      <c r="N1098" s="22"/>
      <c r="O1098" s="22"/>
      <c r="P1098" s="22"/>
      <c r="Q1098" s="22"/>
      <c r="R1098" s="22"/>
      <c r="S1098" s="22"/>
    </row>
    <row r="1099" spans="1:25" s="1" customFormat="1" x14ac:dyDescent="0.25">
      <c r="A1099" s="1" t="s">
        <v>342</v>
      </c>
      <c r="C1099" s="22"/>
      <c r="D1099" s="22"/>
      <c r="E1099" s="22"/>
      <c r="F1099" s="22"/>
      <c r="G1099" s="22"/>
      <c r="H1099" s="22"/>
      <c r="I1099" s="22"/>
      <c r="J1099" s="22"/>
      <c r="K1099" s="22"/>
      <c r="L1099" s="22"/>
      <c r="M1099" s="22"/>
      <c r="N1099" s="22"/>
      <c r="O1099" s="22"/>
      <c r="P1099" s="22"/>
      <c r="Q1099" s="22"/>
      <c r="R1099" s="22"/>
      <c r="S1099" s="22"/>
    </row>
    <row r="1100" spans="1:25" s="1" customFormat="1" x14ac:dyDescent="0.25">
      <c r="C1100" s="22"/>
      <c r="D1100" s="22"/>
      <c r="E1100" s="22"/>
      <c r="F1100" s="22"/>
      <c r="G1100" s="22"/>
      <c r="H1100" s="22"/>
      <c r="I1100" s="22"/>
      <c r="J1100" s="22"/>
      <c r="K1100" s="22"/>
      <c r="L1100" s="22"/>
      <c r="M1100" s="22"/>
      <c r="N1100" s="22"/>
      <c r="O1100" s="22"/>
      <c r="P1100" s="22"/>
      <c r="Q1100" s="22"/>
      <c r="R1100" s="22"/>
      <c r="S1100" s="22"/>
    </row>
    <row r="1101" spans="1:25" s="1" customFormat="1" ht="30" x14ac:dyDescent="0.25">
      <c r="A1101" s="2" t="s">
        <v>0</v>
      </c>
      <c r="B1101" s="2" t="s">
        <v>1</v>
      </c>
      <c r="C1101" s="10" t="s">
        <v>343</v>
      </c>
      <c r="D1101" s="10" t="s">
        <v>344</v>
      </c>
      <c r="E1101" s="10" t="s">
        <v>345</v>
      </c>
      <c r="F1101" s="10" t="s">
        <v>346</v>
      </c>
      <c r="G1101" s="10" t="s">
        <v>347</v>
      </c>
      <c r="H1101" s="10" t="s">
        <v>348</v>
      </c>
      <c r="I1101" s="10" t="s">
        <v>349</v>
      </c>
      <c r="J1101" s="10" t="s">
        <v>350</v>
      </c>
      <c r="K1101" s="10" t="s">
        <v>351</v>
      </c>
      <c r="L1101" s="10" t="s">
        <v>352</v>
      </c>
      <c r="M1101" s="10" t="s">
        <v>353</v>
      </c>
      <c r="N1101" s="10" t="s">
        <v>354</v>
      </c>
      <c r="O1101" s="30"/>
      <c r="P1101" s="30"/>
      <c r="Q1101" s="30"/>
      <c r="R1101" s="30"/>
      <c r="S1101" s="30"/>
      <c r="T1101" s="9"/>
      <c r="U1101" s="9"/>
      <c r="V1101" s="9"/>
      <c r="W1101" s="9"/>
      <c r="X1101" s="9"/>
      <c r="Y1101" s="9"/>
    </row>
    <row r="1102" spans="1:25" s="1" customFormat="1" x14ac:dyDescent="0.25">
      <c r="A1102" s="3" t="s">
        <v>2</v>
      </c>
      <c r="B1102" s="4">
        <v>1589</v>
      </c>
      <c r="C1102" s="31">
        <v>5.7898049087476401E-2</v>
      </c>
      <c r="D1102" s="31">
        <v>9.3769666456891124E-2</v>
      </c>
      <c r="E1102" s="31">
        <v>4.2164883574575207E-2</v>
      </c>
      <c r="F1102" s="31">
        <v>2.8949024543738201E-2</v>
      </c>
      <c r="G1102" s="31">
        <v>0.20767778477029578</v>
      </c>
      <c r="H1102" s="31">
        <v>8.4959093769666455E-2</v>
      </c>
      <c r="I1102" s="31">
        <v>3.7759597230962873E-2</v>
      </c>
      <c r="J1102" s="31">
        <v>0.11390811831340465</v>
      </c>
      <c r="K1102" s="31">
        <v>3.3354310887350538E-2</v>
      </c>
      <c r="L1102" s="31">
        <v>3.3983637507866586E-2</v>
      </c>
      <c r="M1102" s="31">
        <v>1.0069225928256766E-2</v>
      </c>
      <c r="N1102" s="31">
        <v>0.25550660792951541</v>
      </c>
      <c r="O1102" s="32"/>
      <c r="P1102" s="32"/>
      <c r="Q1102" s="32"/>
      <c r="R1102" s="32"/>
      <c r="S1102" s="32"/>
      <c r="T1102" s="8"/>
      <c r="U1102" s="8"/>
      <c r="V1102" s="8"/>
      <c r="W1102" s="8"/>
      <c r="X1102" s="8"/>
      <c r="Y1102" s="8"/>
    </row>
    <row r="1103" spans="1:25" s="1" customFormat="1" x14ac:dyDescent="0.25">
      <c r="A1103" s="6" t="s">
        <v>3</v>
      </c>
      <c r="B1103" s="4">
        <v>534</v>
      </c>
      <c r="C1103" s="31">
        <v>5.4307116104868915E-2</v>
      </c>
      <c r="D1103" s="31">
        <v>0.11235955056179775</v>
      </c>
      <c r="E1103" s="31">
        <v>3.5580524344569285E-2</v>
      </c>
      <c r="F1103" s="31">
        <v>3.1835205992509365E-2</v>
      </c>
      <c r="G1103" s="31">
        <v>0.24531835205992508</v>
      </c>
      <c r="H1103" s="31">
        <v>7.8651685393258425E-2</v>
      </c>
      <c r="I1103" s="31">
        <v>4.307116104868914E-2</v>
      </c>
      <c r="J1103" s="31">
        <v>0.10861423220973783</v>
      </c>
      <c r="K1103" s="31">
        <v>3.1835205992509365E-2</v>
      </c>
      <c r="L1103" s="31">
        <v>1.6853932584269662E-2</v>
      </c>
      <c r="M1103" s="31">
        <v>1.3108614232209739E-2</v>
      </c>
      <c r="N1103" s="31">
        <v>0.22846441947565543</v>
      </c>
      <c r="O1103" s="32"/>
      <c r="P1103" s="32"/>
      <c r="Q1103" s="32"/>
      <c r="R1103" s="32"/>
      <c r="S1103" s="32"/>
      <c r="T1103" s="8"/>
      <c r="U1103" s="8"/>
      <c r="V1103" s="8"/>
      <c r="W1103" s="8"/>
      <c r="X1103" s="8"/>
      <c r="Y1103" s="8"/>
    </row>
    <row r="1104" spans="1:25" s="1" customFormat="1" x14ac:dyDescent="0.25">
      <c r="A1104" s="6" t="s">
        <v>4</v>
      </c>
      <c r="B1104" s="4">
        <v>233</v>
      </c>
      <c r="C1104" s="31">
        <v>5.5793991416309016E-2</v>
      </c>
      <c r="D1104" s="31">
        <v>0.10300429184549356</v>
      </c>
      <c r="E1104" s="31">
        <v>4.2918454935622317E-2</v>
      </c>
      <c r="F1104" s="31">
        <v>1.2875536480686695E-2</v>
      </c>
      <c r="G1104" s="31">
        <v>0.19313304721030042</v>
      </c>
      <c r="H1104" s="31">
        <v>7.7253218884120178E-2</v>
      </c>
      <c r="I1104" s="31">
        <v>8.5836909871244635E-3</v>
      </c>
      <c r="J1104" s="31">
        <v>0.13733905579399142</v>
      </c>
      <c r="K1104" s="31">
        <v>5.1502145922746781E-2</v>
      </c>
      <c r="L1104" s="31">
        <v>2.1459227467811159E-2</v>
      </c>
      <c r="M1104" s="31">
        <v>4.2918454935622317E-3</v>
      </c>
      <c r="N1104" s="31">
        <v>0.29184549356223177</v>
      </c>
      <c r="O1104" s="32"/>
      <c r="P1104" s="32"/>
      <c r="Q1104" s="32"/>
      <c r="R1104" s="32"/>
      <c r="S1104" s="32"/>
      <c r="T1104" s="8"/>
      <c r="U1104" s="8"/>
      <c r="V1104" s="8"/>
      <c r="W1104" s="8"/>
      <c r="X1104" s="8"/>
      <c r="Y1104" s="8"/>
    </row>
    <row r="1105" spans="1:25" s="1" customFormat="1" x14ac:dyDescent="0.25">
      <c r="A1105" s="6" t="s">
        <v>5</v>
      </c>
      <c r="B1105" s="4">
        <v>278</v>
      </c>
      <c r="C1105" s="31">
        <v>9.3525179856115109E-2</v>
      </c>
      <c r="D1105" s="31">
        <v>0.12589928057553956</v>
      </c>
      <c r="E1105" s="31">
        <v>5.0359712230215826E-2</v>
      </c>
      <c r="F1105" s="31">
        <v>4.3165467625899283E-2</v>
      </c>
      <c r="G1105" s="31">
        <v>0.17625899280575538</v>
      </c>
      <c r="H1105" s="31">
        <v>0.12589928057553956</v>
      </c>
      <c r="I1105" s="31">
        <v>3.5971223021582732E-2</v>
      </c>
      <c r="J1105" s="31">
        <v>7.9136690647482008E-2</v>
      </c>
      <c r="K1105" s="31">
        <v>2.8776978417266189E-2</v>
      </c>
      <c r="L1105" s="31">
        <v>4.3165467625899283E-2</v>
      </c>
      <c r="M1105" s="31">
        <v>3.5971223021582736E-3</v>
      </c>
      <c r="N1105" s="31">
        <v>0.19424460431654678</v>
      </c>
      <c r="O1105" s="32"/>
      <c r="P1105" s="32"/>
      <c r="Q1105" s="32"/>
      <c r="R1105" s="32"/>
      <c r="S1105" s="32"/>
      <c r="T1105" s="8"/>
      <c r="U1105" s="8"/>
      <c r="V1105" s="8"/>
      <c r="W1105" s="8"/>
      <c r="X1105" s="8"/>
      <c r="Y1105" s="8"/>
    </row>
    <row r="1106" spans="1:25" s="1" customFormat="1" x14ac:dyDescent="0.25">
      <c r="A1106" s="6" t="s">
        <v>6</v>
      </c>
      <c r="B1106" s="4">
        <v>190</v>
      </c>
      <c r="C1106" s="31">
        <v>6.8421052631578952E-2</v>
      </c>
      <c r="D1106" s="31">
        <v>6.8421052631578952E-2</v>
      </c>
      <c r="E1106" s="31">
        <v>6.3157894736842107E-2</v>
      </c>
      <c r="F1106" s="31">
        <v>3.6842105263157891E-2</v>
      </c>
      <c r="G1106" s="31">
        <v>0.25263157894736843</v>
      </c>
      <c r="H1106" s="31">
        <v>0.1</v>
      </c>
      <c r="I1106" s="31">
        <v>3.1578947368421054E-2</v>
      </c>
      <c r="J1106" s="31">
        <v>0.11578947368421053</v>
      </c>
      <c r="K1106" s="31">
        <v>2.1052631578947368E-2</v>
      </c>
      <c r="L1106" s="31">
        <v>3.6842105263157891E-2</v>
      </c>
      <c r="M1106" s="31">
        <v>1.0526315789473684E-2</v>
      </c>
      <c r="N1106" s="31">
        <v>0.19473684210526315</v>
      </c>
      <c r="O1106" s="32"/>
      <c r="P1106" s="32"/>
      <c r="Q1106" s="32"/>
      <c r="R1106" s="32"/>
      <c r="S1106" s="32"/>
      <c r="T1106" s="8"/>
      <c r="U1106" s="8"/>
      <c r="V1106" s="8"/>
      <c r="W1106" s="8"/>
      <c r="X1106" s="8"/>
      <c r="Y1106" s="8"/>
    </row>
    <row r="1107" spans="1:25" s="1" customFormat="1" x14ac:dyDescent="0.25">
      <c r="A1107" s="6" t="s">
        <v>7</v>
      </c>
      <c r="B1107" s="4">
        <v>354</v>
      </c>
      <c r="C1107" s="31">
        <v>3.1073446327683617E-2</v>
      </c>
      <c r="D1107" s="31">
        <v>4.8022598870056499E-2</v>
      </c>
      <c r="E1107" s="31">
        <v>3.3898305084745763E-2</v>
      </c>
      <c r="F1107" s="31">
        <v>1.977401129943503E-2</v>
      </c>
      <c r="G1107" s="31">
        <v>0.16101694915254236</v>
      </c>
      <c r="H1107" s="31">
        <v>5.9322033898305086E-2</v>
      </c>
      <c r="I1107" s="31">
        <v>5.3672316384180789E-2</v>
      </c>
      <c r="J1107" s="31">
        <v>0.1327683615819209</v>
      </c>
      <c r="K1107" s="31">
        <v>3.3898305084745763E-2</v>
      </c>
      <c r="L1107" s="31">
        <v>5.9322033898305086E-2</v>
      </c>
      <c r="M1107" s="31">
        <v>1.4124293785310734E-2</v>
      </c>
      <c r="N1107" s="31">
        <v>0.35310734463276838</v>
      </c>
      <c r="O1107" s="32"/>
      <c r="P1107" s="32"/>
      <c r="Q1107" s="32"/>
      <c r="R1107" s="32"/>
      <c r="S1107" s="32"/>
      <c r="T1107" s="8"/>
      <c r="U1107" s="8"/>
      <c r="V1107" s="8"/>
      <c r="W1107" s="8"/>
      <c r="X1107" s="8"/>
      <c r="Y1107" s="8"/>
    </row>
    <row r="1108" spans="1:25" s="1" customFormat="1" x14ac:dyDescent="0.25">
      <c r="A1108" s="6" t="s">
        <v>8</v>
      </c>
      <c r="B1108" s="4">
        <v>955</v>
      </c>
      <c r="C1108" s="31">
        <v>6.5968586387434552E-2</v>
      </c>
      <c r="D1108" s="31">
        <v>8.9005235602094238E-2</v>
      </c>
      <c r="E1108" s="31">
        <v>3.8743455497382201E-2</v>
      </c>
      <c r="F1108" s="31">
        <v>2.7225130890052355E-2</v>
      </c>
      <c r="G1108" s="31">
        <v>0.22303664921465968</v>
      </c>
      <c r="H1108" s="31">
        <v>9.5287958115183244E-2</v>
      </c>
      <c r="I1108" s="31">
        <v>3.4554973821989528E-2</v>
      </c>
      <c r="J1108" s="31">
        <v>0.1225130890052356</v>
      </c>
      <c r="K1108" s="31">
        <v>3.5602094240837698E-2</v>
      </c>
      <c r="L1108" s="31">
        <v>2.8272251308900525E-2</v>
      </c>
      <c r="M1108" s="31">
        <v>1.2565445026178011E-2</v>
      </c>
      <c r="N1108" s="31">
        <v>0.22722513089005236</v>
      </c>
      <c r="O1108" s="32"/>
      <c r="P1108" s="32"/>
      <c r="Q1108" s="32"/>
      <c r="R1108" s="32"/>
      <c r="S1108" s="32"/>
      <c r="T1108" s="8"/>
      <c r="U1108" s="8"/>
      <c r="V1108" s="8"/>
      <c r="W1108" s="8"/>
      <c r="X1108" s="8"/>
      <c r="Y1108" s="8"/>
    </row>
    <row r="1109" spans="1:25" s="1" customFormat="1" x14ac:dyDescent="0.25">
      <c r="A1109" s="6" t="s">
        <v>9</v>
      </c>
      <c r="B1109" s="4">
        <v>509</v>
      </c>
      <c r="C1109" s="31">
        <v>5.50098231827112E-2</v>
      </c>
      <c r="D1109" s="31">
        <v>0.11591355599214145</v>
      </c>
      <c r="E1109" s="31">
        <v>5.50098231827112E-2</v>
      </c>
      <c r="F1109" s="31">
        <v>3.732809430255403E-2</v>
      </c>
      <c r="G1109" s="31">
        <v>0.1925343811394892</v>
      </c>
      <c r="H1109" s="31">
        <v>7.4656188605108059E-2</v>
      </c>
      <c r="I1109" s="31">
        <v>2.5540275049115914E-2</v>
      </c>
      <c r="J1109" s="31">
        <v>0.10412573673870335</v>
      </c>
      <c r="K1109" s="31">
        <v>2.9469548133595286E-2</v>
      </c>
      <c r="L1109" s="31">
        <v>3.9292730844793712E-2</v>
      </c>
      <c r="M1109" s="31">
        <v>5.893909626719057E-3</v>
      </c>
      <c r="N1109" s="31">
        <v>0.26522593320235754</v>
      </c>
      <c r="O1109" s="32"/>
      <c r="P1109" s="32"/>
      <c r="Q1109" s="32"/>
      <c r="R1109" s="32"/>
      <c r="S1109" s="32"/>
      <c r="T1109" s="8"/>
      <c r="U1109" s="8"/>
      <c r="V1109" s="8"/>
      <c r="W1109" s="8"/>
      <c r="X1109" s="8"/>
      <c r="Y1109" s="8"/>
    </row>
    <row r="1110" spans="1:25" s="1" customFormat="1" x14ac:dyDescent="0.25">
      <c r="A1110" s="6" t="s">
        <v>10</v>
      </c>
      <c r="B1110" s="4">
        <v>285</v>
      </c>
      <c r="C1110" s="31">
        <v>0.10877192982456141</v>
      </c>
      <c r="D1110" s="31">
        <v>8.4210526315789472E-2</v>
      </c>
      <c r="E1110" s="31">
        <v>3.1578947368421054E-2</v>
      </c>
      <c r="F1110" s="31">
        <v>2.8070175438596492E-2</v>
      </c>
      <c r="G1110" s="31">
        <v>0.13333333333333333</v>
      </c>
      <c r="H1110" s="31">
        <v>5.9649122807017542E-2</v>
      </c>
      <c r="I1110" s="31">
        <v>1.7543859649122806E-2</v>
      </c>
      <c r="J1110" s="31">
        <v>9.1228070175438603E-2</v>
      </c>
      <c r="K1110" s="31">
        <v>2.8070175438596492E-2</v>
      </c>
      <c r="L1110" s="31">
        <v>3.1578947368421054E-2</v>
      </c>
      <c r="M1110" s="31">
        <v>7.0175438596491229E-3</v>
      </c>
      <c r="N1110" s="31">
        <v>0.37894736842105264</v>
      </c>
      <c r="O1110" s="32"/>
      <c r="P1110" s="32"/>
      <c r="Q1110" s="32"/>
      <c r="R1110" s="32"/>
      <c r="S1110" s="32"/>
      <c r="T1110" s="8"/>
      <c r="U1110" s="8"/>
      <c r="V1110" s="8"/>
      <c r="W1110" s="8"/>
      <c r="X1110" s="8"/>
      <c r="Y1110" s="8"/>
    </row>
    <row r="1111" spans="1:25" s="1" customFormat="1" x14ac:dyDescent="0.25">
      <c r="A1111" s="6" t="s">
        <v>11</v>
      </c>
      <c r="B1111" s="4">
        <v>628</v>
      </c>
      <c r="C1111" s="31">
        <v>5.89171974522293E-2</v>
      </c>
      <c r="D1111" s="31">
        <v>8.9171974522292988E-2</v>
      </c>
      <c r="E1111" s="31">
        <v>5.4140127388535034E-2</v>
      </c>
      <c r="F1111" s="31">
        <v>2.2292993630573247E-2</v>
      </c>
      <c r="G1111" s="31">
        <v>0.16878980891719744</v>
      </c>
      <c r="H1111" s="31">
        <v>0.10031847133757962</v>
      </c>
      <c r="I1111" s="31">
        <v>3.662420382165605E-2</v>
      </c>
      <c r="J1111" s="31">
        <v>0.11305732484076433</v>
      </c>
      <c r="K1111" s="31">
        <v>3.3439490445859872E-2</v>
      </c>
      <c r="L1111" s="31">
        <v>2.3885350318471339E-2</v>
      </c>
      <c r="M1111" s="31">
        <v>1.2738853503184714E-2</v>
      </c>
      <c r="N1111" s="31">
        <v>0.28662420382165604</v>
      </c>
      <c r="O1111" s="32"/>
      <c r="P1111" s="32"/>
      <c r="Q1111" s="32"/>
      <c r="R1111" s="32"/>
      <c r="S1111" s="32"/>
      <c r="T1111" s="8"/>
      <c r="U1111" s="8"/>
      <c r="V1111" s="8"/>
      <c r="W1111" s="8"/>
      <c r="X1111" s="8"/>
      <c r="Y1111" s="8"/>
    </row>
    <row r="1112" spans="1:25" s="1" customFormat="1" x14ac:dyDescent="0.25">
      <c r="A1112" s="6" t="s">
        <v>12</v>
      </c>
      <c r="B1112" s="4">
        <v>246</v>
      </c>
      <c r="C1112" s="31">
        <v>4.878048780487805E-2</v>
      </c>
      <c r="D1112" s="31">
        <v>0.11382113821138211</v>
      </c>
      <c r="E1112" s="31">
        <v>3.6585365853658534E-2</v>
      </c>
      <c r="F1112" s="31">
        <v>3.2520325203252036E-2</v>
      </c>
      <c r="G1112" s="31">
        <v>0.27642276422764228</v>
      </c>
      <c r="H1112" s="31">
        <v>6.097560975609756E-2</v>
      </c>
      <c r="I1112" s="31">
        <v>3.2520325203252036E-2</v>
      </c>
      <c r="J1112" s="31">
        <v>8.943089430894309E-2</v>
      </c>
      <c r="K1112" s="31">
        <v>2.8455284552845527E-2</v>
      </c>
      <c r="L1112" s="31">
        <v>3.6585365853658534E-2</v>
      </c>
      <c r="M1112" s="31">
        <v>1.2195121951219513E-2</v>
      </c>
      <c r="N1112" s="31">
        <v>0.23170731707317074</v>
      </c>
      <c r="O1112" s="32"/>
      <c r="P1112" s="32"/>
      <c r="Q1112" s="32"/>
      <c r="R1112" s="32"/>
      <c r="S1112" s="32"/>
      <c r="T1112" s="8"/>
      <c r="U1112" s="8"/>
      <c r="V1112" s="8"/>
      <c r="W1112" s="8"/>
      <c r="X1112" s="8"/>
      <c r="Y1112" s="8"/>
    </row>
    <row r="1113" spans="1:25" s="1" customFormat="1" x14ac:dyDescent="0.25">
      <c r="A1113" s="6" t="s">
        <v>13</v>
      </c>
      <c r="B1113" s="4">
        <v>355</v>
      </c>
      <c r="C1113" s="31">
        <v>2.8169014084507043E-2</v>
      </c>
      <c r="D1113" s="31">
        <v>0.10140845070422536</v>
      </c>
      <c r="E1113" s="31">
        <v>3.6619718309859155E-2</v>
      </c>
      <c r="F1113" s="31">
        <v>3.6619718309859155E-2</v>
      </c>
      <c r="G1113" s="31">
        <v>0.27605633802816903</v>
      </c>
      <c r="H1113" s="31">
        <v>0.10422535211267606</v>
      </c>
      <c r="I1113" s="31">
        <v>4.2253521126760563E-2</v>
      </c>
      <c r="J1113" s="31">
        <v>0.16338028169014085</v>
      </c>
      <c r="K1113" s="31">
        <v>3.9436619718309862E-2</v>
      </c>
      <c r="L1113" s="31">
        <v>5.3521126760563378E-2</v>
      </c>
      <c r="M1113" s="31">
        <v>8.4507042253521118E-3</v>
      </c>
      <c r="N1113" s="31">
        <v>0.10985915492957747</v>
      </c>
      <c r="O1113" s="32"/>
      <c r="P1113" s="32"/>
      <c r="Q1113" s="32"/>
      <c r="R1113" s="32"/>
      <c r="S1113" s="32"/>
      <c r="T1113" s="8"/>
      <c r="U1113" s="8"/>
      <c r="V1113" s="8"/>
      <c r="W1113" s="8"/>
      <c r="X1113" s="8"/>
      <c r="Y1113" s="8"/>
    </row>
    <row r="1114" spans="1:25" s="1" customFormat="1" x14ac:dyDescent="0.25">
      <c r="B1114" s="7"/>
      <c r="C1114" s="32"/>
      <c r="D1114" s="32"/>
      <c r="E1114" s="32"/>
      <c r="F1114" s="32"/>
      <c r="G1114" s="32"/>
      <c r="H1114" s="32"/>
      <c r="I1114" s="32"/>
      <c r="J1114" s="32"/>
      <c r="K1114" s="32"/>
      <c r="L1114" s="32"/>
      <c r="M1114" s="32"/>
      <c r="N1114" s="32"/>
      <c r="O1114" s="32"/>
      <c r="P1114" s="32"/>
      <c r="Q1114" s="32"/>
      <c r="R1114" s="32"/>
      <c r="S1114" s="32"/>
      <c r="T1114" s="8"/>
      <c r="U1114" s="8"/>
      <c r="V1114" s="8"/>
      <c r="W1114" s="8"/>
      <c r="X1114" s="8"/>
      <c r="Y1114" s="8"/>
    </row>
    <row r="1115" spans="1:25" s="1" customFormat="1" x14ac:dyDescent="0.25">
      <c r="C1115" s="22"/>
      <c r="D1115" s="22"/>
      <c r="E1115" s="22"/>
      <c r="F1115" s="22"/>
      <c r="G1115" s="22"/>
      <c r="H1115" s="22"/>
      <c r="I1115" s="22"/>
      <c r="J1115" s="22"/>
      <c r="K1115" s="22"/>
      <c r="L1115" s="22"/>
      <c r="M1115" s="22"/>
      <c r="N1115" s="22"/>
      <c r="O1115" s="22"/>
      <c r="P1115" s="22"/>
      <c r="Q1115" s="22"/>
      <c r="R1115" s="22"/>
      <c r="S1115" s="22"/>
    </row>
    <row r="1116" spans="1:25" s="1" customFormat="1" x14ac:dyDescent="0.25">
      <c r="A1116" s="1" t="s">
        <v>355</v>
      </c>
      <c r="C1116" s="22"/>
      <c r="D1116" s="22"/>
      <c r="E1116" s="22"/>
      <c r="F1116" s="22"/>
      <c r="G1116" s="22"/>
      <c r="H1116" s="22"/>
      <c r="I1116" s="22"/>
      <c r="J1116" s="22"/>
      <c r="K1116" s="22"/>
      <c r="L1116" s="22"/>
      <c r="M1116" s="22"/>
      <c r="N1116" s="22"/>
      <c r="O1116" s="22"/>
      <c r="P1116" s="22"/>
      <c r="Q1116" s="22"/>
      <c r="R1116" s="22"/>
      <c r="S1116" s="22"/>
    </row>
    <row r="1117" spans="1:25" s="1" customFormat="1" x14ac:dyDescent="0.25">
      <c r="C1117" s="22"/>
      <c r="D1117" s="22"/>
      <c r="E1117" s="22"/>
      <c r="F1117" s="22"/>
      <c r="G1117" s="22"/>
      <c r="H1117" s="22"/>
      <c r="I1117" s="22"/>
      <c r="J1117" s="22"/>
      <c r="K1117" s="22"/>
      <c r="L1117" s="22"/>
      <c r="M1117" s="22"/>
      <c r="N1117" s="22"/>
      <c r="O1117" s="22"/>
      <c r="P1117" s="22"/>
      <c r="Q1117" s="22"/>
      <c r="R1117" s="22"/>
      <c r="S1117" s="22"/>
    </row>
    <row r="1118" spans="1:25" s="1" customFormat="1" x14ac:dyDescent="0.25">
      <c r="A1118" s="2" t="s">
        <v>0</v>
      </c>
      <c r="B1118" s="2" t="s">
        <v>1</v>
      </c>
      <c r="C1118" s="10" t="s">
        <v>192</v>
      </c>
      <c r="D1118" s="10" t="s">
        <v>193</v>
      </c>
      <c r="E1118" s="30"/>
      <c r="F1118" s="30"/>
      <c r="G1118" s="30"/>
      <c r="H1118" s="30"/>
      <c r="I1118" s="30"/>
      <c r="J1118" s="30"/>
      <c r="K1118" s="30"/>
      <c r="L1118" s="30"/>
      <c r="M1118" s="30"/>
      <c r="N1118" s="30"/>
      <c r="O1118" s="30"/>
      <c r="P1118" s="30"/>
      <c r="Q1118" s="30"/>
      <c r="R1118" s="30"/>
      <c r="S1118" s="30"/>
      <c r="T1118" s="9"/>
      <c r="U1118" s="9"/>
      <c r="V1118" s="9"/>
      <c r="W1118" s="9"/>
      <c r="X1118" s="9"/>
      <c r="Y1118" s="9"/>
    </row>
    <row r="1119" spans="1:25" s="1" customFormat="1" x14ac:dyDescent="0.25">
      <c r="A1119" s="3" t="s">
        <v>2</v>
      </c>
      <c r="B1119" s="4">
        <v>3585</v>
      </c>
      <c r="C1119" s="31">
        <v>0.71910739191073925</v>
      </c>
      <c r="D1119" s="31">
        <v>0.28089260808926081</v>
      </c>
      <c r="E1119" s="32"/>
      <c r="F1119" s="32"/>
      <c r="G1119" s="32"/>
      <c r="H1119" s="32"/>
      <c r="I1119" s="32"/>
      <c r="J1119" s="32"/>
      <c r="K1119" s="32"/>
      <c r="L1119" s="32"/>
      <c r="M1119" s="32"/>
      <c r="N1119" s="32"/>
      <c r="O1119" s="32"/>
      <c r="P1119" s="32"/>
      <c r="Q1119" s="32"/>
      <c r="R1119" s="32"/>
      <c r="S1119" s="32"/>
      <c r="T1119" s="8"/>
      <c r="U1119" s="8"/>
      <c r="V1119" s="8"/>
      <c r="W1119" s="8"/>
      <c r="X1119" s="8"/>
      <c r="Y1119" s="8"/>
    </row>
    <row r="1120" spans="1:25" s="1" customFormat="1" x14ac:dyDescent="0.25">
      <c r="A1120" s="6" t="s">
        <v>3</v>
      </c>
      <c r="B1120" s="4">
        <v>1151</v>
      </c>
      <c r="C1120" s="31">
        <v>0.72198088618592526</v>
      </c>
      <c r="D1120" s="31">
        <v>0.27801911381407474</v>
      </c>
      <c r="E1120" s="32"/>
      <c r="F1120" s="32"/>
      <c r="G1120" s="32"/>
      <c r="H1120" s="32"/>
      <c r="I1120" s="32"/>
      <c r="J1120" s="32"/>
      <c r="K1120" s="32"/>
      <c r="L1120" s="32"/>
      <c r="M1120" s="32"/>
      <c r="N1120" s="32"/>
      <c r="O1120" s="32"/>
      <c r="P1120" s="32"/>
      <c r="Q1120" s="32"/>
      <c r="R1120" s="32"/>
      <c r="S1120" s="32"/>
      <c r="T1120" s="8"/>
      <c r="U1120" s="8"/>
      <c r="V1120" s="8"/>
      <c r="W1120" s="8"/>
      <c r="X1120" s="8"/>
      <c r="Y1120" s="8"/>
    </row>
    <row r="1121" spans="1:25" s="1" customFormat="1" x14ac:dyDescent="0.25">
      <c r="A1121" s="6" t="s">
        <v>4</v>
      </c>
      <c r="B1121" s="4">
        <v>614</v>
      </c>
      <c r="C1121" s="31">
        <v>0.73289902280130292</v>
      </c>
      <c r="D1121" s="31">
        <v>0.26710097719869708</v>
      </c>
      <c r="E1121" s="32"/>
      <c r="F1121" s="32"/>
      <c r="G1121" s="32"/>
      <c r="H1121" s="32"/>
      <c r="I1121" s="32"/>
      <c r="J1121" s="32"/>
      <c r="K1121" s="32"/>
      <c r="L1121" s="32"/>
      <c r="M1121" s="32"/>
      <c r="N1121" s="32"/>
      <c r="O1121" s="32"/>
      <c r="P1121" s="32"/>
      <c r="Q1121" s="32"/>
      <c r="R1121" s="32"/>
      <c r="S1121" s="32"/>
      <c r="T1121" s="8"/>
      <c r="U1121" s="8"/>
      <c r="V1121" s="8"/>
      <c r="W1121" s="8"/>
      <c r="X1121" s="8"/>
      <c r="Y1121" s="8"/>
    </row>
    <row r="1122" spans="1:25" s="1" customFormat="1" x14ac:dyDescent="0.25">
      <c r="A1122" s="6" t="s">
        <v>5</v>
      </c>
      <c r="B1122" s="4">
        <v>716</v>
      </c>
      <c r="C1122" s="31">
        <v>0.7011173184357542</v>
      </c>
      <c r="D1122" s="31">
        <v>0.2988826815642458</v>
      </c>
      <c r="E1122" s="32"/>
      <c r="F1122" s="32"/>
      <c r="G1122" s="32"/>
      <c r="H1122" s="32"/>
      <c r="I1122" s="32"/>
      <c r="J1122" s="32"/>
      <c r="K1122" s="32"/>
      <c r="L1122" s="32"/>
      <c r="M1122" s="32"/>
      <c r="N1122" s="32"/>
      <c r="O1122" s="32"/>
      <c r="P1122" s="32"/>
      <c r="Q1122" s="32"/>
      <c r="R1122" s="32"/>
      <c r="S1122" s="32"/>
      <c r="T1122" s="8"/>
      <c r="U1122" s="8"/>
      <c r="V1122" s="8"/>
      <c r="W1122" s="8"/>
      <c r="X1122" s="8"/>
      <c r="Y1122" s="8"/>
    </row>
    <row r="1123" spans="1:25" s="1" customFormat="1" x14ac:dyDescent="0.25">
      <c r="A1123" s="6" t="s">
        <v>6</v>
      </c>
      <c r="B1123" s="4">
        <v>383</v>
      </c>
      <c r="C1123" s="31">
        <v>0.71801566579634468</v>
      </c>
      <c r="D1123" s="31">
        <v>0.28198433420365537</v>
      </c>
      <c r="E1123" s="32"/>
      <c r="F1123" s="32"/>
      <c r="G1123" s="32"/>
      <c r="H1123" s="32"/>
      <c r="I1123" s="32"/>
      <c r="J1123" s="32"/>
      <c r="K1123" s="32"/>
      <c r="L1123" s="32"/>
      <c r="M1123" s="32"/>
      <c r="N1123" s="32"/>
      <c r="O1123" s="32"/>
      <c r="P1123" s="32"/>
      <c r="Q1123" s="32"/>
      <c r="R1123" s="32"/>
      <c r="S1123" s="32"/>
      <c r="T1123" s="8"/>
      <c r="U1123" s="8"/>
      <c r="V1123" s="8"/>
      <c r="W1123" s="8"/>
      <c r="X1123" s="8"/>
      <c r="Y1123" s="8"/>
    </row>
    <row r="1124" spans="1:25" s="1" customFormat="1" x14ac:dyDescent="0.25">
      <c r="A1124" s="6" t="s">
        <v>7</v>
      </c>
      <c r="B1124" s="4">
        <v>721</v>
      </c>
      <c r="C1124" s="31">
        <v>0.72122052704576978</v>
      </c>
      <c r="D1124" s="31">
        <v>0.27877947295423022</v>
      </c>
      <c r="E1124" s="32"/>
      <c r="F1124" s="32"/>
      <c r="G1124" s="32"/>
      <c r="H1124" s="32"/>
      <c r="I1124" s="32"/>
      <c r="J1124" s="32"/>
      <c r="K1124" s="32"/>
      <c r="L1124" s="32"/>
      <c r="M1124" s="32"/>
      <c r="N1124" s="32"/>
      <c r="O1124" s="32"/>
      <c r="P1124" s="32"/>
      <c r="Q1124" s="32"/>
      <c r="R1124" s="32"/>
      <c r="S1124" s="32"/>
      <c r="T1124" s="8"/>
      <c r="U1124" s="8"/>
      <c r="V1124" s="8"/>
      <c r="W1124" s="8"/>
      <c r="X1124" s="8"/>
      <c r="Y1124" s="8"/>
    </row>
    <row r="1125" spans="1:25" s="1" customFormat="1" x14ac:dyDescent="0.25">
      <c r="A1125" s="6" t="s">
        <v>8</v>
      </c>
      <c r="B1125" s="4">
        <v>2024</v>
      </c>
      <c r="C1125" s="31">
        <v>0.67243083003952564</v>
      </c>
      <c r="D1125" s="31">
        <v>0.3275691699604743</v>
      </c>
      <c r="E1125" s="32"/>
      <c r="F1125" s="32"/>
      <c r="G1125" s="32"/>
      <c r="H1125" s="32"/>
      <c r="I1125" s="32"/>
      <c r="J1125" s="32"/>
      <c r="K1125" s="32"/>
      <c r="L1125" s="32"/>
      <c r="M1125" s="32"/>
      <c r="N1125" s="32"/>
      <c r="O1125" s="32"/>
      <c r="P1125" s="32"/>
      <c r="Q1125" s="32"/>
      <c r="R1125" s="32"/>
      <c r="S1125" s="32"/>
      <c r="T1125" s="8"/>
      <c r="U1125" s="8"/>
      <c r="V1125" s="8"/>
      <c r="W1125" s="8"/>
      <c r="X1125" s="8"/>
      <c r="Y1125" s="8"/>
    </row>
    <row r="1126" spans="1:25" s="1" customFormat="1" x14ac:dyDescent="0.25">
      <c r="A1126" s="6" t="s">
        <v>9</v>
      </c>
      <c r="B1126" s="4">
        <v>1302</v>
      </c>
      <c r="C1126" s="31">
        <v>0.79953917050691248</v>
      </c>
      <c r="D1126" s="31">
        <v>0.20046082949308755</v>
      </c>
      <c r="E1126" s="32"/>
      <c r="F1126" s="32"/>
      <c r="G1126" s="32"/>
      <c r="H1126" s="32"/>
      <c r="I1126" s="32"/>
      <c r="J1126" s="32"/>
      <c r="K1126" s="32"/>
      <c r="L1126" s="32"/>
      <c r="M1126" s="32"/>
      <c r="N1126" s="32"/>
      <c r="O1126" s="32"/>
      <c r="P1126" s="32"/>
      <c r="Q1126" s="32"/>
      <c r="R1126" s="32"/>
      <c r="S1126" s="32"/>
      <c r="T1126" s="8"/>
      <c r="U1126" s="8"/>
      <c r="V1126" s="8"/>
      <c r="W1126" s="8"/>
      <c r="X1126" s="8"/>
      <c r="Y1126" s="8"/>
    </row>
    <row r="1127" spans="1:25" s="1" customFormat="1" x14ac:dyDescent="0.25">
      <c r="A1127" s="6" t="s">
        <v>10</v>
      </c>
      <c r="B1127" s="4">
        <v>945</v>
      </c>
      <c r="C1127" s="31">
        <v>0.491005291005291</v>
      </c>
      <c r="D1127" s="31">
        <v>0.508994708994709</v>
      </c>
      <c r="E1127" s="32"/>
      <c r="F1127" s="32"/>
      <c r="G1127" s="32"/>
      <c r="H1127" s="32"/>
      <c r="I1127" s="32"/>
      <c r="J1127" s="32"/>
      <c r="K1127" s="32"/>
      <c r="L1127" s="32"/>
      <c r="M1127" s="32"/>
      <c r="N1127" s="32"/>
      <c r="O1127" s="32"/>
      <c r="P1127" s="32"/>
      <c r="Q1127" s="32"/>
      <c r="R1127" s="32"/>
      <c r="S1127" s="32"/>
      <c r="T1127" s="8"/>
      <c r="U1127" s="8"/>
      <c r="V1127" s="8"/>
      <c r="W1127" s="8"/>
      <c r="X1127" s="8"/>
      <c r="Y1127" s="8"/>
    </row>
    <row r="1128" spans="1:25" s="1" customFormat="1" x14ac:dyDescent="0.25">
      <c r="A1128" s="6" t="s">
        <v>11</v>
      </c>
      <c r="B1128" s="4">
        <v>1397</v>
      </c>
      <c r="C1128" s="31">
        <v>0.73443092340730132</v>
      </c>
      <c r="D1128" s="31">
        <v>0.26556907659269863</v>
      </c>
      <c r="E1128" s="32"/>
      <c r="F1128" s="32"/>
      <c r="G1128" s="32"/>
      <c r="H1128" s="32"/>
      <c r="I1128" s="32"/>
      <c r="J1128" s="32"/>
      <c r="K1128" s="32"/>
      <c r="L1128" s="32"/>
      <c r="M1128" s="32"/>
      <c r="N1128" s="32"/>
      <c r="O1128" s="32"/>
      <c r="P1128" s="32"/>
      <c r="Q1128" s="32"/>
      <c r="R1128" s="32"/>
      <c r="S1128" s="32"/>
      <c r="T1128" s="8"/>
      <c r="U1128" s="8"/>
      <c r="V1128" s="8"/>
      <c r="W1128" s="8"/>
      <c r="X1128" s="8"/>
      <c r="Y1128" s="8"/>
    </row>
    <row r="1129" spans="1:25" s="1" customFormat="1" x14ac:dyDescent="0.25">
      <c r="A1129" s="6" t="s">
        <v>12</v>
      </c>
      <c r="B1129" s="4">
        <v>431</v>
      </c>
      <c r="C1129" s="31">
        <v>0.88399071925754058</v>
      </c>
      <c r="D1129" s="31">
        <v>0.11600928074245939</v>
      </c>
      <c r="E1129" s="32"/>
      <c r="F1129" s="32"/>
      <c r="G1129" s="32"/>
      <c r="H1129" s="32"/>
      <c r="I1129" s="32"/>
      <c r="J1129" s="32"/>
      <c r="K1129" s="32"/>
      <c r="L1129" s="32"/>
      <c r="M1129" s="32"/>
      <c r="N1129" s="32"/>
      <c r="O1129" s="32"/>
      <c r="P1129" s="32"/>
      <c r="Q1129" s="32"/>
      <c r="R1129" s="32"/>
      <c r="S1129" s="32"/>
      <c r="T1129" s="8"/>
      <c r="U1129" s="8"/>
      <c r="V1129" s="8"/>
      <c r="W1129" s="8"/>
      <c r="X1129" s="8"/>
      <c r="Y1129" s="8"/>
    </row>
    <row r="1130" spans="1:25" s="1" customFormat="1" x14ac:dyDescent="0.25">
      <c r="A1130" s="6" t="s">
        <v>13</v>
      </c>
      <c r="B1130" s="4">
        <v>627</v>
      </c>
      <c r="C1130" s="31">
        <v>0.92663476874003192</v>
      </c>
      <c r="D1130" s="31">
        <v>7.3365231259968106E-2</v>
      </c>
      <c r="E1130" s="32"/>
      <c r="F1130" s="32"/>
      <c r="G1130" s="32"/>
      <c r="H1130" s="32"/>
      <c r="I1130" s="32"/>
      <c r="J1130" s="32"/>
      <c r="K1130" s="32"/>
      <c r="L1130" s="32"/>
      <c r="M1130" s="32"/>
      <c r="N1130" s="32"/>
      <c r="O1130" s="32"/>
      <c r="P1130" s="32"/>
      <c r="Q1130" s="32"/>
      <c r="R1130" s="32"/>
      <c r="S1130" s="32"/>
      <c r="T1130" s="8"/>
      <c r="U1130" s="8"/>
      <c r="V1130" s="8"/>
      <c r="W1130" s="8"/>
      <c r="X1130" s="8"/>
      <c r="Y1130" s="8"/>
    </row>
    <row r="1131" spans="1:25" s="1" customFormat="1" x14ac:dyDescent="0.25">
      <c r="B1131" s="7"/>
      <c r="C1131" s="32"/>
      <c r="D1131" s="32"/>
      <c r="E1131" s="32"/>
      <c r="F1131" s="32"/>
      <c r="G1131" s="32"/>
      <c r="H1131" s="32"/>
      <c r="I1131" s="32"/>
      <c r="J1131" s="32"/>
      <c r="K1131" s="32"/>
      <c r="L1131" s="32"/>
      <c r="M1131" s="32"/>
      <c r="N1131" s="32"/>
      <c r="O1131" s="32"/>
      <c r="P1131" s="32"/>
      <c r="Q1131" s="32"/>
      <c r="R1131" s="32"/>
      <c r="S1131" s="32"/>
      <c r="T1131" s="8"/>
      <c r="U1131" s="8"/>
      <c r="V1131" s="8"/>
      <c r="W1131" s="8"/>
      <c r="X1131" s="8"/>
      <c r="Y1131" s="8"/>
    </row>
    <row r="1132" spans="1:25" s="1" customFormat="1" x14ac:dyDescent="0.25">
      <c r="C1132" s="22"/>
      <c r="D1132" s="22"/>
      <c r="E1132" s="22"/>
      <c r="F1132" s="22"/>
      <c r="G1132" s="22"/>
      <c r="H1132" s="22"/>
      <c r="I1132" s="22"/>
      <c r="J1132" s="22"/>
      <c r="K1132" s="22"/>
      <c r="L1132" s="22"/>
      <c r="M1132" s="22"/>
      <c r="N1132" s="22"/>
      <c r="O1132" s="22"/>
      <c r="P1132" s="22"/>
      <c r="Q1132" s="22"/>
      <c r="R1132" s="22"/>
      <c r="S1132" s="22"/>
    </row>
    <row r="1133" spans="1:25" s="1" customFormat="1" x14ac:dyDescent="0.25">
      <c r="A1133" s="1" t="s">
        <v>356</v>
      </c>
      <c r="C1133" s="22"/>
      <c r="D1133" s="22"/>
      <c r="E1133" s="22"/>
      <c r="F1133" s="22"/>
      <c r="G1133" s="22"/>
      <c r="H1133" s="22"/>
      <c r="I1133" s="22"/>
      <c r="J1133" s="22"/>
      <c r="K1133" s="22"/>
      <c r="L1133" s="22"/>
      <c r="M1133" s="22"/>
      <c r="N1133" s="22"/>
      <c r="O1133" s="22"/>
      <c r="P1133" s="22"/>
      <c r="Q1133" s="22"/>
      <c r="R1133" s="22"/>
      <c r="S1133" s="22"/>
    </row>
    <row r="1134" spans="1:25" s="1" customFormat="1" x14ac:dyDescent="0.25">
      <c r="C1134" s="22"/>
      <c r="D1134" s="22"/>
      <c r="E1134" s="22"/>
      <c r="F1134" s="22"/>
      <c r="G1134" s="22"/>
      <c r="H1134" s="22"/>
      <c r="I1134" s="22"/>
      <c r="J1134" s="22"/>
      <c r="K1134" s="22"/>
      <c r="L1134" s="22"/>
      <c r="M1134" s="22"/>
      <c r="N1134" s="22"/>
      <c r="O1134" s="22"/>
      <c r="P1134" s="22"/>
      <c r="Q1134" s="22"/>
      <c r="R1134" s="22"/>
      <c r="S1134" s="22"/>
    </row>
    <row r="1135" spans="1:25" s="1" customFormat="1" x14ac:dyDescent="0.25">
      <c r="A1135" s="2" t="s">
        <v>0</v>
      </c>
      <c r="B1135" s="2" t="s">
        <v>1</v>
      </c>
      <c r="C1135" s="10" t="s">
        <v>192</v>
      </c>
      <c r="D1135" s="10" t="s">
        <v>193</v>
      </c>
      <c r="E1135" s="30"/>
      <c r="F1135" s="30"/>
      <c r="G1135" s="30"/>
      <c r="H1135" s="30"/>
      <c r="I1135" s="30"/>
      <c r="J1135" s="30"/>
      <c r="K1135" s="30"/>
      <c r="L1135" s="30"/>
      <c r="M1135" s="30"/>
      <c r="N1135" s="30"/>
      <c r="O1135" s="30"/>
      <c r="P1135" s="30"/>
      <c r="Q1135" s="30"/>
      <c r="R1135" s="30"/>
      <c r="S1135" s="30"/>
      <c r="T1135" s="9"/>
      <c r="U1135" s="9"/>
      <c r="V1135" s="9"/>
      <c r="W1135" s="9"/>
      <c r="X1135" s="9"/>
      <c r="Y1135" s="9"/>
    </row>
    <row r="1136" spans="1:25" s="1" customFormat="1" x14ac:dyDescent="0.25">
      <c r="A1136" s="3" t="s">
        <v>2</v>
      </c>
      <c r="B1136" s="4">
        <v>1668</v>
      </c>
      <c r="C1136" s="31">
        <v>0.47721822541966424</v>
      </c>
      <c r="D1136" s="31">
        <v>0.5227817745803357</v>
      </c>
      <c r="E1136" s="32"/>
      <c r="F1136" s="32"/>
      <c r="G1136" s="32"/>
      <c r="H1136" s="32"/>
      <c r="I1136" s="32"/>
      <c r="J1136" s="32"/>
      <c r="K1136" s="32"/>
      <c r="L1136" s="32"/>
      <c r="M1136" s="32"/>
      <c r="N1136" s="32"/>
      <c r="O1136" s="32"/>
      <c r="P1136" s="32"/>
      <c r="Q1136" s="32"/>
      <c r="R1136" s="32"/>
      <c r="S1136" s="32"/>
      <c r="T1136" s="8"/>
      <c r="U1136" s="8"/>
      <c r="V1136" s="8"/>
      <c r="W1136" s="8"/>
      <c r="X1136" s="8"/>
      <c r="Y1136" s="8"/>
    </row>
    <row r="1137" spans="1:25" s="1" customFormat="1" x14ac:dyDescent="0.25">
      <c r="A1137" s="6" t="s">
        <v>3</v>
      </c>
      <c r="B1137" s="4">
        <v>610</v>
      </c>
      <c r="C1137" s="31">
        <v>0.49180327868852458</v>
      </c>
      <c r="D1137" s="31">
        <v>0.50819672131147542</v>
      </c>
      <c r="E1137" s="32"/>
      <c r="F1137" s="32"/>
      <c r="G1137" s="32"/>
      <c r="H1137" s="32"/>
      <c r="I1137" s="32"/>
      <c r="J1137" s="32"/>
      <c r="K1137" s="32"/>
      <c r="L1137" s="32"/>
      <c r="M1137" s="32"/>
      <c r="N1137" s="32"/>
      <c r="O1137" s="32"/>
      <c r="P1137" s="32"/>
      <c r="Q1137" s="32"/>
      <c r="R1137" s="32"/>
      <c r="S1137" s="32"/>
      <c r="T1137" s="8"/>
      <c r="U1137" s="8"/>
      <c r="V1137" s="8"/>
      <c r="W1137" s="8"/>
      <c r="X1137" s="8"/>
      <c r="Y1137" s="8"/>
    </row>
    <row r="1138" spans="1:25" s="1" customFormat="1" x14ac:dyDescent="0.25">
      <c r="A1138" s="6" t="s">
        <v>4</v>
      </c>
      <c r="B1138" s="4">
        <v>225</v>
      </c>
      <c r="C1138" s="31">
        <v>0.45777777777777778</v>
      </c>
      <c r="D1138" s="31">
        <v>0.54222222222222227</v>
      </c>
      <c r="E1138" s="32"/>
      <c r="F1138" s="32"/>
      <c r="G1138" s="32"/>
      <c r="H1138" s="32"/>
      <c r="I1138" s="32"/>
      <c r="J1138" s="32"/>
      <c r="K1138" s="32"/>
      <c r="L1138" s="32"/>
      <c r="M1138" s="32"/>
      <c r="N1138" s="32"/>
      <c r="O1138" s="32"/>
      <c r="P1138" s="32"/>
      <c r="Q1138" s="32"/>
      <c r="R1138" s="32"/>
      <c r="S1138" s="32"/>
      <c r="T1138" s="8"/>
      <c r="U1138" s="8"/>
      <c r="V1138" s="8"/>
      <c r="W1138" s="8"/>
      <c r="X1138" s="8"/>
      <c r="Y1138" s="8"/>
    </row>
    <row r="1139" spans="1:25" s="1" customFormat="1" x14ac:dyDescent="0.25">
      <c r="A1139" s="6" t="s">
        <v>5</v>
      </c>
      <c r="B1139" s="4">
        <v>307</v>
      </c>
      <c r="C1139" s="31">
        <v>0.40065146579804561</v>
      </c>
      <c r="D1139" s="31">
        <v>0.59934853420195444</v>
      </c>
      <c r="E1139" s="32"/>
      <c r="F1139" s="32"/>
      <c r="G1139" s="32"/>
      <c r="H1139" s="32"/>
      <c r="I1139" s="32"/>
      <c r="J1139" s="32"/>
      <c r="K1139" s="32"/>
      <c r="L1139" s="32"/>
      <c r="M1139" s="32"/>
      <c r="N1139" s="32"/>
      <c r="O1139" s="32"/>
      <c r="P1139" s="32"/>
      <c r="Q1139" s="32"/>
      <c r="R1139" s="32"/>
      <c r="S1139" s="32"/>
      <c r="T1139" s="8"/>
      <c r="U1139" s="8"/>
      <c r="V1139" s="8"/>
      <c r="W1139" s="8"/>
      <c r="X1139" s="8"/>
      <c r="Y1139" s="8"/>
    </row>
    <row r="1140" spans="1:25" s="1" customFormat="1" x14ac:dyDescent="0.25">
      <c r="A1140" s="6" t="s">
        <v>6</v>
      </c>
      <c r="B1140" s="4">
        <v>180</v>
      </c>
      <c r="C1140" s="31">
        <v>0.51666666666666672</v>
      </c>
      <c r="D1140" s="31">
        <v>0.48333333333333334</v>
      </c>
      <c r="E1140" s="32"/>
      <c r="F1140" s="32"/>
      <c r="G1140" s="32"/>
      <c r="H1140" s="32"/>
      <c r="I1140" s="32"/>
      <c r="J1140" s="32"/>
      <c r="K1140" s="32"/>
      <c r="L1140" s="32"/>
      <c r="M1140" s="32"/>
      <c r="N1140" s="32"/>
      <c r="O1140" s="32"/>
      <c r="P1140" s="32"/>
      <c r="Q1140" s="32"/>
      <c r="R1140" s="32"/>
      <c r="S1140" s="32"/>
      <c r="T1140" s="8"/>
      <c r="U1140" s="8"/>
      <c r="V1140" s="8"/>
      <c r="W1140" s="8"/>
      <c r="X1140" s="8"/>
      <c r="Y1140" s="8"/>
    </row>
    <row r="1141" spans="1:25" s="1" customFormat="1" x14ac:dyDescent="0.25">
      <c r="A1141" s="6" t="s">
        <v>7</v>
      </c>
      <c r="B1141" s="4">
        <v>346</v>
      </c>
      <c r="C1141" s="31">
        <v>0.51156069364161849</v>
      </c>
      <c r="D1141" s="31">
        <v>0.48843930635838151</v>
      </c>
      <c r="E1141" s="32"/>
      <c r="F1141" s="32"/>
      <c r="G1141" s="32"/>
      <c r="H1141" s="32"/>
      <c r="I1141" s="32"/>
      <c r="J1141" s="32"/>
      <c r="K1141" s="32"/>
      <c r="L1141" s="32"/>
      <c r="M1141" s="32"/>
      <c r="N1141" s="32"/>
      <c r="O1141" s="32"/>
      <c r="P1141" s="32"/>
      <c r="Q1141" s="32"/>
      <c r="R1141" s="32"/>
      <c r="S1141" s="32"/>
      <c r="T1141" s="8"/>
      <c r="U1141" s="8"/>
      <c r="V1141" s="8"/>
      <c r="W1141" s="8"/>
      <c r="X1141" s="8"/>
      <c r="Y1141" s="8"/>
    </row>
    <row r="1142" spans="1:25" s="1" customFormat="1" x14ac:dyDescent="0.25">
      <c r="A1142" s="6" t="s">
        <v>8</v>
      </c>
      <c r="B1142" s="4">
        <v>961</v>
      </c>
      <c r="C1142" s="31">
        <v>0.47866805411030178</v>
      </c>
      <c r="D1142" s="31">
        <v>0.52133194588969822</v>
      </c>
      <c r="E1142" s="32"/>
      <c r="F1142" s="32"/>
      <c r="G1142" s="32"/>
      <c r="H1142" s="32"/>
      <c r="I1142" s="32"/>
      <c r="J1142" s="32"/>
      <c r="K1142" s="32"/>
      <c r="L1142" s="32"/>
      <c r="M1142" s="32"/>
      <c r="N1142" s="32"/>
      <c r="O1142" s="32"/>
      <c r="P1142" s="32"/>
      <c r="Q1142" s="32"/>
      <c r="R1142" s="32"/>
      <c r="S1142" s="32"/>
      <c r="T1142" s="8"/>
      <c r="U1142" s="8"/>
      <c r="V1142" s="8"/>
      <c r="W1142" s="8"/>
      <c r="X1142" s="8"/>
      <c r="Y1142" s="8"/>
    </row>
    <row r="1143" spans="1:25" s="1" customFormat="1" x14ac:dyDescent="0.25">
      <c r="A1143" s="6" t="s">
        <v>9</v>
      </c>
      <c r="B1143" s="4">
        <v>577</v>
      </c>
      <c r="C1143" s="31">
        <v>0.46100519930675909</v>
      </c>
      <c r="D1143" s="31">
        <v>0.53899480069324091</v>
      </c>
      <c r="E1143" s="32"/>
      <c r="F1143" s="32"/>
      <c r="G1143" s="32"/>
      <c r="H1143" s="32"/>
      <c r="I1143" s="32"/>
      <c r="J1143" s="32"/>
      <c r="K1143" s="32"/>
      <c r="L1143" s="32"/>
      <c r="M1143" s="32"/>
      <c r="N1143" s="32"/>
      <c r="O1143" s="32"/>
      <c r="P1143" s="32"/>
      <c r="Q1143" s="32"/>
      <c r="R1143" s="32"/>
      <c r="S1143" s="32"/>
      <c r="T1143" s="8"/>
      <c r="U1143" s="8"/>
      <c r="V1143" s="8"/>
      <c r="W1143" s="8"/>
      <c r="X1143" s="8"/>
      <c r="Y1143" s="8"/>
    </row>
    <row r="1144" spans="1:25" s="1" customFormat="1" x14ac:dyDescent="0.25">
      <c r="A1144" s="6" t="s">
        <v>10</v>
      </c>
      <c r="B1144" s="4">
        <v>311</v>
      </c>
      <c r="C1144" s="31">
        <v>0.33762057877813506</v>
      </c>
      <c r="D1144" s="31">
        <v>0.66237942122186499</v>
      </c>
      <c r="E1144" s="32"/>
      <c r="F1144" s="32"/>
      <c r="G1144" s="32"/>
      <c r="H1144" s="32"/>
      <c r="I1144" s="32"/>
      <c r="J1144" s="32"/>
      <c r="K1144" s="32"/>
      <c r="L1144" s="32"/>
      <c r="M1144" s="32"/>
      <c r="N1144" s="32"/>
      <c r="O1144" s="32"/>
      <c r="P1144" s="32"/>
      <c r="Q1144" s="32"/>
      <c r="R1144" s="32"/>
      <c r="S1144" s="32"/>
      <c r="T1144" s="8"/>
      <c r="U1144" s="8"/>
      <c r="V1144" s="8"/>
      <c r="W1144" s="8"/>
      <c r="X1144" s="8"/>
      <c r="Y1144" s="8"/>
    </row>
    <row r="1145" spans="1:25" s="1" customFormat="1" x14ac:dyDescent="0.25">
      <c r="A1145" s="6" t="s">
        <v>11</v>
      </c>
      <c r="B1145" s="4">
        <v>656</v>
      </c>
      <c r="C1145" s="31">
        <v>0.42378048780487804</v>
      </c>
      <c r="D1145" s="31">
        <v>0.57621951219512191</v>
      </c>
      <c r="E1145" s="32"/>
      <c r="F1145" s="32"/>
      <c r="G1145" s="32"/>
      <c r="H1145" s="32"/>
      <c r="I1145" s="32"/>
      <c r="J1145" s="32"/>
      <c r="K1145" s="32"/>
      <c r="L1145" s="32"/>
      <c r="M1145" s="32"/>
      <c r="N1145" s="32"/>
      <c r="O1145" s="32"/>
      <c r="P1145" s="32"/>
      <c r="Q1145" s="32"/>
      <c r="R1145" s="32"/>
      <c r="S1145" s="32"/>
      <c r="T1145" s="8"/>
      <c r="U1145" s="8"/>
      <c r="V1145" s="8"/>
      <c r="W1145" s="8"/>
      <c r="X1145" s="8"/>
      <c r="Y1145" s="8"/>
    </row>
    <row r="1146" spans="1:25" s="1" customFormat="1" x14ac:dyDescent="0.25">
      <c r="A1146" s="6" t="s">
        <v>12</v>
      </c>
      <c r="B1146" s="4">
        <v>230</v>
      </c>
      <c r="C1146" s="31">
        <v>0.65217391304347827</v>
      </c>
      <c r="D1146" s="31">
        <v>0.34782608695652173</v>
      </c>
      <c r="E1146" s="32"/>
      <c r="F1146" s="32"/>
      <c r="G1146" s="32"/>
      <c r="H1146" s="32"/>
      <c r="I1146" s="32"/>
      <c r="J1146" s="32"/>
      <c r="K1146" s="32"/>
      <c r="L1146" s="32"/>
      <c r="M1146" s="32"/>
      <c r="N1146" s="32"/>
      <c r="O1146" s="32"/>
      <c r="P1146" s="32"/>
      <c r="Q1146" s="32"/>
      <c r="R1146" s="32"/>
      <c r="S1146" s="32"/>
      <c r="T1146" s="8"/>
      <c r="U1146" s="8"/>
      <c r="V1146" s="8"/>
      <c r="W1146" s="8"/>
      <c r="X1146" s="8"/>
      <c r="Y1146" s="8"/>
    </row>
    <row r="1147" spans="1:25" s="1" customFormat="1" x14ac:dyDescent="0.25">
      <c r="A1147" s="6" t="s">
        <v>13</v>
      </c>
      <c r="B1147" s="4">
        <v>376</v>
      </c>
      <c r="C1147" s="31">
        <v>0.58244680851063835</v>
      </c>
      <c r="D1147" s="31">
        <v>0.41755319148936171</v>
      </c>
      <c r="E1147" s="32"/>
      <c r="F1147" s="32"/>
      <c r="G1147" s="32"/>
      <c r="H1147" s="32"/>
      <c r="I1147" s="32"/>
      <c r="J1147" s="32"/>
      <c r="K1147" s="32"/>
      <c r="L1147" s="32"/>
      <c r="M1147" s="32"/>
      <c r="N1147" s="32"/>
      <c r="O1147" s="32"/>
      <c r="P1147" s="32"/>
      <c r="Q1147" s="32"/>
      <c r="R1147" s="32"/>
      <c r="S1147" s="32"/>
      <c r="T1147" s="8"/>
      <c r="U1147" s="8"/>
      <c r="V1147" s="8"/>
      <c r="W1147" s="8"/>
      <c r="X1147" s="8"/>
      <c r="Y1147" s="8"/>
    </row>
    <row r="1148" spans="1:25" s="1" customFormat="1" x14ac:dyDescent="0.25">
      <c r="B1148" s="7"/>
      <c r="C1148" s="32"/>
      <c r="D1148" s="32"/>
      <c r="E1148" s="32"/>
      <c r="F1148" s="32"/>
      <c r="G1148" s="32"/>
      <c r="H1148" s="32"/>
      <c r="I1148" s="32"/>
      <c r="J1148" s="32"/>
      <c r="K1148" s="32"/>
      <c r="L1148" s="32"/>
      <c r="M1148" s="32"/>
      <c r="N1148" s="32"/>
      <c r="O1148" s="32"/>
      <c r="P1148" s="32"/>
      <c r="Q1148" s="32"/>
      <c r="R1148" s="32"/>
      <c r="S1148" s="32"/>
      <c r="T1148" s="8"/>
      <c r="U1148" s="8"/>
      <c r="V1148" s="8"/>
      <c r="W1148" s="8"/>
      <c r="X1148" s="8"/>
      <c r="Y1148" s="8"/>
    </row>
    <row r="1149" spans="1:25" s="1" customFormat="1" x14ac:dyDescent="0.25">
      <c r="C1149" s="22"/>
      <c r="D1149" s="22"/>
      <c r="E1149" s="22"/>
      <c r="F1149" s="22"/>
      <c r="G1149" s="22"/>
      <c r="H1149" s="22"/>
      <c r="I1149" s="22"/>
      <c r="J1149" s="22"/>
      <c r="K1149" s="22"/>
      <c r="L1149" s="22"/>
      <c r="M1149" s="22"/>
      <c r="N1149" s="22"/>
      <c r="O1149" s="22"/>
      <c r="P1149" s="22"/>
      <c r="Q1149" s="22"/>
      <c r="R1149" s="22"/>
      <c r="S1149" s="22"/>
    </row>
    <row r="1150" spans="1:25" s="1" customFormat="1" x14ac:dyDescent="0.25">
      <c r="A1150" s="1" t="s">
        <v>357</v>
      </c>
      <c r="C1150" s="22"/>
      <c r="D1150" s="22"/>
      <c r="E1150" s="22"/>
      <c r="F1150" s="22"/>
      <c r="G1150" s="22"/>
      <c r="H1150" s="22"/>
      <c r="I1150" s="22"/>
      <c r="J1150" s="22"/>
      <c r="K1150" s="22"/>
      <c r="L1150" s="22"/>
      <c r="M1150" s="22"/>
      <c r="N1150" s="22"/>
      <c r="O1150" s="22"/>
      <c r="P1150" s="22"/>
      <c r="Q1150" s="22"/>
      <c r="R1150" s="22"/>
      <c r="S1150" s="22"/>
    </row>
    <row r="1151" spans="1:25" s="1" customFormat="1" x14ac:dyDescent="0.25">
      <c r="C1151" s="22"/>
      <c r="D1151" s="22"/>
      <c r="E1151" s="22"/>
      <c r="F1151" s="22"/>
      <c r="G1151" s="22"/>
      <c r="H1151" s="22"/>
      <c r="I1151" s="22"/>
      <c r="J1151" s="22"/>
      <c r="K1151" s="22"/>
      <c r="L1151" s="22"/>
      <c r="M1151" s="22"/>
      <c r="N1151" s="22"/>
      <c r="O1151" s="22"/>
      <c r="P1151" s="22"/>
      <c r="Q1151" s="22"/>
      <c r="R1151" s="22"/>
      <c r="S1151" s="22"/>
    </row>
    <row r="1152" spans="1:25" s="1" customFormat="1" ht="75" x14ac:dyDescent="0.25">
      <c r="A1152" s="2" t="s">
        <v>0</v>
      </c>
      <c r="B1152" s="2" t="s">
        <v>1</v>
      </c>
      <c r="C1152" s="10" t="s">
        <v>358</v>
      </c>
      <c r="D1152" s="10" t="s">
        <v>359</v>
      </c>
      <c r="E1152" s="10" t="s">
        <v>360</v>
      </c>
      <c r="F1152" s="10" t="s">
        <v>361</v>
      </c>
      <c r="G1152" s="10" t="s">
        <v>362</v>
      </c>
      <c r="H1152" s="30"/>
      <c r="I1152" s="30"/>
      <c r="J1152" s="30"/>
      <c r="K1152" s="30"/>
      <c r="L1152" s="30"/>
      <c r="M1152" s="30"/>
      <c r="N1152" s="30"/>
      <c r="O1152" s="30"/>
      <c r="P1152" s="30"/>
      <c r="Q1152" s="30"/>
      <c r="R1152" s="30"/>
      <c r="S1152" s="30"/>
      <c r="T1152" s="9"/>
      <c r="U1152" s="9"/>
      <c r="V1152" s="9"/>
      <c r="W1152" s="9"/>
      <c r="X1152" s="9"/>
      <c r="Y1152" s="9"/>
    </row>
    <row r="1153" spans="1:25" s="1" customFormat="1" x14ac:dyDescent="0.25">
      <c r="A1153" s="3" t="s">
        <v>2</v>
      </c>
      <c r="B1153" s="4">
        <v>3175</v>
      </c>
      <c r="C1153" s="31">
        <v>0.16976377952755906</v>
      </c>
      <c r="D1153" s="31">
        <v>0.13480314960629922</v>
      </c>
      <c r="E1153" s="31">
        <v>5.0708661417322838E-2</v>
      </c>
      <c r="F1153" s="31">
        <v>9.9527559055118106E-2</v>
      </c>
      <c r="G1153" s="31">
        <v>0.72566929133858271</v>
      </c>
      <c r="H1153" s="32"/>
      <c r="I1153" s="32"/>
      <c r="J1153" s="32"/>
      <c r="K1153" s="32"/>
      <c r="L1153" s="32"/>
      <c r="M1153" s="32"/>
      <c r="N1153" s="32"/>
      <c r="O1153" s="32"/>
      <c r="P1153" s="32"/>
      <c r="Q1153" s="32"/>
      <c r="R1153" s="32"/>
      <c r="S1153" s="32"/>
      <c r="T1153" s="8"/>
      <c r="U1153" s="8"/>
      <c r="V1153" s="8"/>
      <c r="W1153" s="8"/>
      <c r="X1153" s="8"/>
      <c r="Y1153" s="8"/>
    </row>
    <row r="1154" spans="1:25" s="1" customFormat="1" x14ac:dyDescent="0.25">
      <c r="A1154" s="6" t="s">
        <v>3</v>
      </c>
      <c r="B1154" s="4">
        <v>1073</v>
      </c>
      <c r="C1154" s="31">
        <v>0.17520969245107176</v>
      </c>
      <c r="D1154" s="31">
        <v>0.14445479962721341</v>
      </c>
      <c r="E1154" s="31">
        <v>5.1258154706430567E-2</v>
      </c>
      <c r="F1154" s="31">
        <v>0.10904007455731593</v>
      </c>
      <c r="G1154" s="31">
        <v>0.71109040074557317</v>
      </c>
      <c r="H1154" s="32"/>
      <c r="I1154" s="32"/>
      <c r="J1154" s="32"/>
      <c r="K1154" s="32"/>
      <c r="L1154" s="32"/>
      <c r="M1154" s="32"/>
      <c r="N1154" s="32"/>
      <c r="O1154" s="32"/>
      <c r="P1154" s="32"/>
      <c r="Q1154" s="32"/>
      <c r="R1154" s="32"/>
      <c r="S1154" s="32"/>
      <c r="T1154" s="8"/>
      <c r="U1154" s="8"/>
      <c r="V1154" s="8"/>
      <c r="W1154" s="8"/>
      <c r="X1154" s="8"/>
      <c r="Y1154" s="8"/>
    </row>
    <row r="1155" spans="1:25" s="1" customFormat="1" x14ac:dyDescent="0.25">
      <c r="A1155" s="6" t="s">
        <v>4</v>
      </c>
      <c r="B1155" s="4">
        <v>535</v>
      </c>
      <c r="C1155" s="31">
        <v>0.14018691588785046</v>
      </c>
      <c r="D1155" s="31">
        <v>0.12897196261682242</v>
      </c>
      <c r="E1155" s="31">
        <v>4.6728971962616821E-2</v>
      </c>
      <c r="F1155" s="31">
        <v>8.5981308411214957E-2</v>
      </c>
      <c r="G1155" s="31">
        <v>0.77196261682242995</v>
      </c>
      <c r="H1155" s="32"/>
      <c r="I1155" s="32"/>
      <c r="J1155" s="32"/>
      <c r="K1155" s="32"/>
      <c r="L1155" s="32"/>
      <c r="M1155" s="32"/>
      <c r="N1155" s="32"/>
      <c r="O1155" s="32"/>
      <c r="P1155" s="32"/>
      <c r="Q1155" s="32"/>
      <c r="R1155" s="32"/>
      <c r="S1155" s="32"/>
      <c r="T1155" s="8"/>
      <c r="U1155" s="8"/>
      <c r="V1155" s="8"/>
      <c r="W1155" s="8"/>
      <c r="X1155" s="8"/>
      <c r="Y1155" s="8"/>
    </row>
    <row r="1156" spans="1:25" s="1" customFormat="1" x14ac:dyDescent="0.25">
      <c r="A1156" s="6" t="s">
        <v>5</v>
      </c>
      <c r="B1156" s="4">
        <v>667</v>
      </c>
      <c r="C1156" s="31">
        <v>0.17691154422788605</v>
      </c>
      <c r="D1156" s="31">
        <v>0.12443778110944528</v>
      </c>
      <c r="E1156" s="31">
        <v>5.2473763118440778E-2</v>
      </c>
      <c r="F1156" s="31">
        <v>8.6956521739130432E-2</v>
      </c>
      <c r="G1156" s="31">
        <v>0.72863568215892049</v>
      </c>
      <c r="H1156" s="32"/>
      <c r="I1156" s="32"/>
      <c r="J1156" s="32"/>
      <c r="K1156" s="32"/>
      <c r="L1156" s="32"/>
      <c r="M1156" s="32"/>
      <c r="N1156" s="32"/>
      <c r="O1156" s="32"/>
      <c r="P1156" s="32"/>
      <c r="Q1156" s="32"/>
      <c r="R1156" s="32"/>
      <c r="S1156" s="32"/>
      <c r="T1156" s="8"/>
      <c r="U1156" s="8"/>
      <c r="V1156" s="8"/>
      <c r="W1156" s="8"/>
      <c r="X1156" s="8"/>
      <c r="Y1156" s="8"/>
    </row>
    <row r="1157" spans="1:25" s="1" customFormat="1" x14ac:dyDescent="0.25">
      <c r="A1157" s="6" t="s">
        <v>6</v>
      </c>
      <c r="B1157" s="4">
        <v>342</v>
      </c>
      <c r="C1157" s="31">
        <v>0.2046783625730994</v>
      </c>
      <c r="D1157" s="31">
        <v>0.2046783625730994</v>
      </c>
      <c r="E1157" s="31">
        <v>8.4795321637426896E-2</v>
      </c>
      <c r="F1157" s="31">
        <v>0.11695906432748537</v>
      </c>
      <c r="G1157" s="31">
        <v>0.64035087719298245</v>
      </c>
      <c r="H1157" s="32"/>
      <c r="I1157" s="32"/>
      <c r="J1157" s="32"/>
      <c r="K1157" s="32"/>
      <c r="L1157" s="32"/>
      <c r="M1157" s="32"/>
      <c r="N1157" s="32"/>
      <c r="O1157" s="32"/>
      <c r="P1157" s="32"/>
      <c r="Q1157" s="32"/>
      <c r="R1157" s="32"/>
      <c r="S1157" s="32"/>
      <c r="T1157" s="8"/>
      <c r="U1157" s="8"/>
      <c r="V1157" s="8"/>
      <c r="W1157" s="8"/>
      <c r="X1157" s="8"/>
      <c r="Y1157" s="8"/>
    </row>
    <row r="1158" spans="1:25" s="1" customFormat="1" x14ac:dyDescent="0.25">
      <c r="A1158" s="6" t="s">
        <v>7</v>
      </c>
      <c r="B1158" s="4">
        <v>558</v>
      </c>
      <c r="C1158" s="31">
        <v>0.15770609318996415</v>
      </c>
      <c r="D1158" s="31">
        <v>9.1397849462365593E-2</v>
      </c>
      <c r="E1158" s="31">
        <v>3.046594982078853E-2</v>
      </c>
      <c r="F1158" s="31">
        <v>9.8566308243727599E-2</v>
      </c>
      <c r="G1158" s="31">
        <v>0.75806451612903225</v>
      </c>
      <c r="H1158" s="32"/>
      <c r="I1158" s="32"/>
      <c r="J1158" s="32"/>
      <c r="K1158" s="32"/>
      <c r="L1158" s="32"/>
      <c r="M1158" s="32"/>
      <c r="N1158" s="32"/>
      <c r="O1158" s="32"/>
      <c r="P1158" s="32"/>
      <c r="Q1158" s="32"/>
      <c r="R1158" s="32"/>
      <c r="S1158" s="32"/>
      <c r="T1158" s="8"/>
      <c r="U1158" s="8"/>
      <c r="V1158" s="8"/>
      <c r="W1158" s="8"/>
      <c r="X1158" s="8"/>
      <c r="Y1158" s="8"/>
    </row>
    <row r="1159" spans="1:25" s="1" customFormat="1" x14ac:dyDescent="0.25">
      <c r="A1159" s="6" t="s">
        <v>8</v>
      </c>
      <c r="B1159" s="4">
        <v>1868</v>
      </c>
      <c r="C1159" s="31">
        <v>0.15096359743040685</v>
      </c>
      <c r="D1159" s="31">
        <v>0.1284796573875803</v>
      </c>
      <c r="E1159" s="31">
        <v>4.6573875802997856E-2</v>
      </c>
      <c r="F1159" s="31">
        <v>9.4753747323340465E-2</v>
      </c>
      <c r="G1159" s="31">
        <v>0.74625267665952888</v>
      </c>
      <c r="H1159" s="32"/>
      <c r="I1159" s="32"/>
      <c r="J1159" s="32"/>
      <c r="K1159" s="32"/>
      <c r="L1159" s="32"/>
      <c r="M1159" s="32"/>
      <c r="N1159" s="32"/>
      <c r="O1159" s="32"/>
      <c r="P1159" s="32"/>
      <c r="Q1159" s="32"/>
      <c r="R1159" s="32"/>
      <c r="S1159" s="32"/>
      <c r="T1159" s="8"/>
      <c r="U1159" s="8"/>
      <c r="V1159" s="8"/>
      <c r="W1159" s="8"/>
      <c r="X1159" s="8"/>
      <c r="Y1159" s="8"/>
    </row>
    <row r="1160" spans="1:25" s="1" customFormat="1" x14ac:dyDescent="0.25">
      <c r="A1160" s="6" t="s">
        <v>9</v>
      </c>
      <c r="B1160" s="4">
        <v>1196</v>
      </c>
      <c r="C1160" s="31">
        <v>0.18645484949832775</v>
      </c>
      <c r="D1160" s="31">
        <v>0.14966555183946489</v>
      </c>
      <c r="E1160" s="31">
        <v>5.7692307692307696E-2</v>
      </c>
      <c r="F1160" s="31">
        <v>0.10033444816053512</v>
      </c>
      <c r="G1160" s="31">
        <v>0.70401337792642138</v>
      </c>
      <c r="H1160" s="32"/>
      <c r="I1160" s="32"/>
      <c r="J1160" s="32"/>
      <c r="K1160" s="32"/>
      <c r="L1160" s="32"/>
      <c r="M1160" s="32"/>
      <c r="N1160" s="32"/>
      <c r="O1160" s="32"/>
      <c r="P1160" s="32"/>
      <c r="Q1160" s="32"/>
      <c r="R1160" s="32"/>
      <c r="S1160" s="32"/>
      <c r="T1160" s="8"/>
      <c r="U1160" s="8"/>
      <c r="V1160" s="8"/>
      <c r="W1160" s="8"/>
      <c r="X1160" s="8"/>
      <c r="Y1160" s="8"/>
    </row>
    <row r="1161" spans="1:25" s="1" customFormat="1" x14ac:dyDescent="0.25">
      <c r="A1161" s="6" t="s">
        <v>10</v>
      </c>
      <c r="B1161" s="4">
        <v>854</v>
      </c>
      <c r="C1161" s="31">
        <v>6.5573770491803282E-2</v>
      </c>
      <c r="D1161" s="31">
        <v>4.449648711943794E-2</v>
      </c>
      <c r="E1161" s="31">
        <v>2.224824355971897E-2</v>
      </c>
      <c r="F1161" s="31">
        <v>4.5667447306791571E-2</v>
      </c>
      <c r="G1161" s="31">
        <v>0.8911007025761124</v>
      </c>
      <c r="H1161" s="32"/>
      <c r="I1161" s="32"/>
      <c r="J1161" s="32"/>
      <c r="K1161" s="32"/>
      <c r="L1161" s="32"/>
      <c r="M1161" s="32"/>
      <c r="N1161" s="32"/>
      <c r="O1161" s="32"/>
      <c r="P1161" s="32"/>
      <c r="Q1161" s="32"/>
      <c r="R1161" s="32"/>
      <c r="S1161" s="32"/>
      <c r="T1161" s="8"/>
      <c r="U1161" s="8"/>
      <c r="V1161" s="8"/>
      <c r="W1161" s="8"/>
      <c r="X1161" s="8"/>
      <c r="Y1161" s="8"/>
    </row>
    <row r="1162" spans="1:25" s="1" customFormat="1" x14ac:dyDescent="0.25">
      <c r="A1162" s="6" t="s">
        <v>11</v>
      </c>
      <c r="B1162" s="4">
        <v>1255</v>
      </c>
      <c r="C1162" s="31">
        <v>0.15298804780876493</v>
      </c>
      <c r="D1162" s="31">
        <v>0.11394422310756971</v>
      </c>
      <c r="E1162" s="31">
        <v>5.4183266932270914E-2</v>
      </c>
      <c r="F1162" s="31">
        <v>8.3665338645418322E-2</v>
      </c>
      <c r="G1162" s="31">
        <v>0.75537848605577684</v>
      </c>
      <c r="H1162" s="32"/>
      <c r="I1162" s="32"/>
      <c r="J1162" s="32"/>
      <c r="K1162" s="32"/>
      <c r="L1162" s="32"/>
      <c r="M1162" s="32"/>
      <c r="N1162" s="32"/>
      <c r="O1162" s="32"/>
      <c r="P1162" s="32"/>
      <c r="Q1162" s="32"/>
      <c r="R1162" s="32"/>
      <c r="S1162" s="32"/>
      <c r="T1162" s="8"/>
      <c r="U1162" s="8"/>
      <c r="V1162" s="8"/>
      <c r="W1162" s="8"/>
      <c r="X1162" s="8"/>
      <c r="Y1162" s="8"/>
    </row>
    <row r="1163" spans="1:25" s="1" customFormat="1" x14ac:dyDescent="0.25">
      <c r="A1163" s="6" t="s">
        <v>12</v>
      </c>
      <c r="B1163" s="4">
        <v>388</v>
      </c>
      <c r="C1163" s="31">
        <v>0.22680412371134021</v>
      </c>
      <c r="D1163" s="31">
        <v>0.15979381443298968</v>
      </c>
      <c r="E1163" s="31">
        <v>5.9278350515463915E-2</v>
      </c>
      <c r="F1163" s="31">
        <v>0.12886597938144329</v>
      </c>
      <c r="G1163" s="31">
        <v>0.62371134020618557</v>
      </c>
      <c r="H1163" s="32"/>
      <c r="I1163" s="32"/>
      <c r="J1163" s="32"/>
      <c r="K1163" s="32"/>
      <c r="L1163" s="32"/>
      <c r="M1163" s="32"/>
      <c r="N1163" s="32"/>
      <c r="O1163" s="32"/>
      <c r="P1163" s="32"/>
      <c r="Q1163" s="32"/>
      <c r="R1163" s="32"/>
      <c r="S1163" s="32"/>
      <c r="T1163" s="8"/>
      <c r="U1163" s="8"/>
      <c r="V1163" s="8"/>
      <c r="W1163" s="8"/>
      <c r="X1163" s="8"/>
      <c r="Y1163" s="8"/>
    </row>
    <row r="1164" spans="1:25" s="1" customFormat="1" x14ac:dyDescent="0.25">
      <c r="A1164" s="6" t="s">
        <v>13</v>
      </c>
      <c r="B1164" s="4">
        <v>573</v>
      </c>
      <c r="C1164" s="31">
        <v>0.30890052356020942</v>
      </c>
      <c r="D1164" s="31">
        <v>0.28970331588132636</v>
      </c>
      <c r="E1164" s="31">
        <v>8.0279232111692841E-2</v>
      </c>
      <c r="F1164" s="31">
        <v>0.193717277486911</v>
      </c>
      <c r="G1164" s="31">
        <v>0.50087260034904013</v>
      </c>
      <c r="H1164" s="32"/>
      <c r="I1164" s="32"/>
      <c r="J1164" s="32"/>
      <c r="K1164" s="32"/>
      <c r="L1164" s="32"/>
      <c r="M1164" s="32"/>
      <c r="N1164" s="32"/>
      <c r="O1164" s="32"/>
      <c r="P1164" s="32"/>
      <c r="Q1164" s="32"/>
      <c r="R1164" s="32"/>
      <c r="S1164" s="32"/>
      <c r="T1164" s="8"/>
      <c r="U1164" s="8"/>
      <c r="V1164" s="8"/>
      <c r="W1164" s="8"/>
      <c r="X1164" s="8"/>
      <c r="Y1164" s="8"/>
    </row>
    <row r="1165" spans="1:25" s="1" customFormat="1" x14ac:dyDescent="0.25">
      <c r="B1165" s="7"/>
      <c r="C1165" s="32"/>
      <c r="D1165" s="32"/>
      <c r="E1165" s="32"/>
      <c r="F1165" s="32"/>
      <c r="G1165" s="32"/>
      <c r="H1165" s="32"/>
      <c r="I1165" s="32"/>
      <c r="J1165" s="32"/>
      <c r="K1165" s="32"/>
      <c r="L1165" s="32"/>
      <c r="M1165" s="32"/>
      <c r="N1165" s="32"/>
      <c r="O1165" s="32"/>
      <c r="P1165" s="32"/>
      <c r="Q1165" s="32"/>
      <c r="R1165" s="32"/>
      <c r="S1165" s="32"/>
      <c r="T1165" s="8"/>
      <c r="U1165" s="8"/>
      <c r="V1165" s="8"/>
      <c r="W1165" s="8"/>
      <c r="X1165" s="8"/>
      <c r="Y1165" s="8"/>
    </row>
    <row r="1166" spans="1:25" s="1" customFormat="1" x14ac:dyDescent="0.25">
      <c r="C1166" s="22"/>
      <c r="D1166" s="22"/>
      <c r="E1166" s="22"/>
      <c r="F1166" s="22"/>
      <c r="G1166" s="22"/>
      <c r="H1166" s="22"/>
      <c r="I1166" s="22"/>
      <c r="J1166" s="22"/>
      <c r="K1166" s="22"/>
      <c r="L1166" s="22"/>
      <c r="M1166" s="22"/>
      <c r="N1166" s="22"/>
      <c r="O1166" s="22"/>
      <c r="P1166" s="22"/>
      <c r="Q1166" s="22"/>
      <c r="R1166" s="22"/>
      <c r="S1166" s="22"/>
    </row>
    <row r="1167" spans="1:25" s="1" customFormat="1" x14ac:dyDescent="0.25">
      <c r="A1167" s="1" t="s">
        <v>363</v>
      </c>
      <c r="C1167" s="22"/>
      <c r="D1167" s="22"/>
      <c r="E1167" s="22"/>
      <c r="F1167" s="22"/>
      <c r="G1167" s="22"/>
      <c r="H1167" s="22"/>
      <c r="I1167" s="22"/>
      <c r="J1167" s="22"/>
      <c r="K1167" s="22"/>
      <c r="L1167" s="22"/>
      <c r="M1167" s="22"/>
      <c r="N1167" s="22"/>
      <c r="O1167" s="22"/>
      <c r="P1167" s="22"/>
      <c r="Q1167" s="22"/>
      <c r="R1167" s="22"/>
      <c r="S1167" s="22"/>
    </row>
    <row r="1168" spans="1:25" s="1" customFormat="1" x14ac:dyDescent="0.25">
      <c r="C1168" s="22"/>
      <c r="D1168" s="22"/>
      <c r="E1168" s="22"/>
      <c r="F1168" s="22"/>
      <c r="G1168" s="22"/>
      <c r="H1168" s="22"/>
      <c r="I1168" s="22"/>
      <c r="J1168" s="22"/>
      <c r="K1168" s="22"/>
      <c r="L1168" s="22"/>
      <c r="M1168" s="22"/>
      <c r="N1168" s="22"/>
      <c r="O1168" s="22"/>
      <c r="P1168" s="22"/>
      <c r="Q1168" s="22"/>
      <c r="R1168" s="22"/>
      <c r="S1168" s="22"/>
    </row>
    <row r="1169" spans="1:25" s="1" customFormat="1" ht="120" x14ac:dyDescent="0.25">
      <c r="A1169" s="2" t="s">
        <v>0</v>
      </c>
      <c r="B1169" s="2" t="s">
        <v>1</v>
      </c>
      <c r="C1169" s="10" t="s">
        <v>364</v>
      </c>
      <c r="D1169" s="10" t="s">
        <v>365</v>
      </c>
      <c r="E1169" s="10" t="s">
        <v>366</v>
      </c>
      <c r="F1169" s="10" t="s">
        <v>367</v>
      </c>
      <c r="G1169" s="10" t="s">
        <v>368</v>
      </c>
      <c r="H1169" s="10" t="s">
        <v>369</v>
      </c>
      <c r="I1169" s="10" t="s">
        <v>370</v>
      </c>
      <c r="J1169" s="10" t="s">
        <v>371</v>
      </c>
      <c r="K1169" s="10" t="s">
        <v>372</v>
      </c>
      <c r="L1169" s="30"/>
      <c r="M1169" s="30"/>
      <c r="N1169" s="30"/>
      <c r="O1169" s="30"/>
      <c r="P1169" s="30"/>
      <c r="Q1169" s="30"/>
      <c r="R1169" s="30"/>
      <c r="S1169" s="30"/>
      <c r="T1169" s="9"/>
      <c r="U1169" s="9"/>
      <c r="V1169" s="9"/>
      <c r="W1169" s="9"/>
      <c r="X1169" s="9"/>
      <c r="Y1169" s="9"/>
    </row>
    <row r="1170" spans="1:25" s="1" customFormat="1" x14ac:dyDescent="0.25">
      <c r="A1170" s="3" t="s">
        <v>2</v>
      </c>
      <c r="B1170" s="4">
        <v>2238</v>
      </c>
      <c r="C1170" s="31">
        <v>0.57238605898123329</v>
      </c>
      <c r="D1170" s="31">
        <v>0.44593386952636282</v>
      </c>
      <c r="E1170" s="31">
        <v>0.44325290437890974</v>
      </c>
      <c r="F1170" s="31">
        <v>0.3163538873994638</v>
      </c>
      <c r="G1170" s="31">
        <v>0.21224307417336907</v>
      </c>
      <c r="H1170" s="31">
        <v>0.59964253798033962</v>
      </c>
      <c r="I1170" s="31">
        <v>0.49508489722966936</v>
      </c>
      <c r="J1170" s="31">
        <v>0.24754244861483468</v>
      </c>
      <c r="K1170" s="31">
        <v>0.21939231456657729</v>
      </c>
      <c r="L1170" s="32"/>
      <c r="M1170" s="32"/>
      <c r="N1170" s="32"/>
      <c r="O1170" s="32"/>
      <c r="P1170" s="32"/>
      <c r="Q1170" s="32"/>
      <c r="R1170" s="32"/>
      <c r="S1170" s="32"/>
      <c r="T1170" s="8"/>
      <c r="U1170" s="8"/>
      <c r="V1170" s="8"/>
      <c r="W1170" s="8"/>
      <c r="X1170" s="8"/>
      <c r="Y1170" s="8"/>
    </row>
    <row r="1171" spans="1:25" s="1" customFormat="1" x14ac:dyDescent="0.25">
      <c r="A1171" s="6" t="s">
        <v>3</v>
      </c>
      <c r="B1171" s="4">
        <v>684</v>
      </c>
      <c r="C1171" s="31">
        <v>0.59064327485380119</v>
      </c>
      <c r="D1171" s="31">
        <v>0.48099415204678364</v>
      </c>
      <c r="E1171" s="31">
        <v>0.44590643274853803</v>
      </c>
      <c r="F1171" s="31">
        <v>0.32456140350877194</v>
      </c>
      <c r="G1171" s="31">
        <v>0.19152046783625731</v>
      </c>
      <c r="H1171" s="31">
        <v>0.58771929824561409</v>
      </c>
      <c r="I1171" s="31">
        <v>0.47222222222222221</v>
      </c>
      <c r="J1171" s="31">
        <v>0.25292397660818716</v>
      </c>
      <c r="K1171" s="31">
        <v>0.21783625730994152</v>
      </c>
      <c r="L1171" s="32"/>
      <c r="M1171" s="32"/>
      <c r="N1171" s="32"/>
      <c r="O1171" s="32"/>
      <c r="P1171" s="32"/>
      <c r="Q1171" s="32"/>
      <c r="R1171" s="32"/>
      <c r="S1171" s="32"/>
      <c r="T1171" s="8"/>
      <c r="U1171" s="8"/>
      <c r="V1171" s="8"/>
      <c r="W1171" s="8"/>
      <c r="X1171" s="8"/>
      <c r="Y1171" s="8"/>
    </row>
    <row r="1172" spans="1:25" s="1" customFormat="1" x14ac:dyDescent="0.25">
      <c r="A1172" s="6" t="s">
        <v>4</v>
      </c>
      <c r="B1172" s="4">
        <v>387</v>
      </c>
      <c r="C1172" s="31">
        <v>0.5684754521963824</v>
      </c>
      <c r="D1172" s="31">
        <v>0.46770025839793283</v>
      </c>
      <c r="E1172" s="31">
        <v>0.50387596899224807</v>
      </c>
      <c r="F1172" s="31">
        <v>0.29198966408268734</v>
      </c>
      <c r="G1172" s="31">
        <v>0.21705426356589147</v>
      </c>
      <c r="H1172" s="31">
        <v>0.55813953488372092</v>
      </c>
      <c r="I1172" s="31">
        <v>0.75452196382428938</v>
      </c>
      <c r="J1172" s="31">
        <v>0.35917312661498707</v>
      </c>
      <c r="K1172" s="31">
        <v>0.31266149870801035</v>
      </c>
      <c r="L1172" s="32"/>
      <c r="M1172" s="32"/>
      <c r="N1172" s="32"/>
      <c r="O1172" s="32"/>
      <c r="P1172" s="32"/>
      <c r="Q1172" s="32"/>
      <c r="R1172" s="32"/>
      <c r="S1172" s="32"/>
      <c r="T1172" s="8"/>
      <c r="U1172" s="8"/>
      <c r="V1172" s="8"/>
      <c r="W1172" s="8"/>
      <c r="X1172" s="8"/>
      <c r="Y1172" s="8"/>
    </row>
    <row r="1173" spans="1:25" s="1" customFormat="1" x14ac:dyDescent="0.25">
      <c r="A1173" s="6" t="s">
        <v>5</v>
      </c>
      <c r="B1173" s="4">
        <v>410</v>
      </c>
      <c r="C1173" s="31">
        <v>0.53902439024390247</v>
      </c>
      <c r="D1173" s="31">
        <v>0.37560975609756098</v>
      </c>
      <c r="E1173" s="31">
        <v>0.32682926829268294</v>
      </c>
      <c r="F1173" s="31">
        <v>0.28048780487804881</v>
      </c>
      <c r="G1173" s="31">
        <v>0.20487804878048779</v>
      </c>
      <c r="H1173" s="31">
        <v>0.69024390243902434</v>
      </c>
      <c r="I1173" s="31">
        <v>0.33414634146341465</v>
      </c>
      <c r="J1173" s="31">
        <v>0.13658536585365855</v>
      </c>
      <c r="K1173" s="31">
        <v>0.14634146341463414</v>
      </c>
      <c r="L1173" s="32"/>
      <c r="M1173" s="32"/>
      <c r="N1173" s="32"/>
      <c r="O1173" s="32"/>
      <c r="P1173" s="32"/>
      <c r="Q1173" s="32"/>
      <c r="R1173" s="32"/>
      <c r="S1173" s="32"/>
      <c r="T1173" s="8"/>
      <c r="U1173" s="8"/>
      <c r="V1173" s="8"/>
      <c r="W1173" s="8"/>
      <c r="X1173" s="8"/>
      <c r="Y1173" s="8"/>
    </row>
    <row r="1174" spans="1:25" s="1" customFormat="1" x14ac:dyDescent="0.25">
      <c r="A1174" s="6" t="s">
        <v>6</v>
      </c>
      <c r="B1174" s="4">
        <v>236</v>
      </c>
      <c r="C1174" s="31">
        <v>0.61016949152542377</v>
      </c>
      <c r="D1174" s="31">
        <v>0.43220338983050849</v>
      </c>
      <c r="E1174" s="31">
        <v>0.4152542372881356</v>
      </c>
      <c r="F1174" s="31">
        <v>0.32627118644067798</v>
      </c>
      <c r="G1174" s="31">
        <v>0.28389830508474578</v>
      </c>
      <c r="H1174" s="31">
        <v>0.57203389830508478</v>
      </c>
      <c r="I1174" s="31">
        <v>0.47033898305084748</v>
      </c>
      <c r="J1174" s="31">
        <v>0.25423728813559321</v>
      </c>
      <c r="K1174" s="31">
        <v>0.23305084745762711</v>
      </c>
      <c r="L1174" s="32"/>
      <c r="M1174" s="32"/>
      <c r="N1174" s="32"/>
      <c r="O1174" s="32"/>
      <c r="P1174" s="32"/>
      <c r="Q1174" s="32"/>
      <c r="R1174" s="32"/>
      <c r="S1174" s="32"/>
      <c r="T1174" s="8"/>
      <c r="U1174" s="8"/>
      <c r="V1174" s="8"/>
      <c r="W1174" s="8"/>
      <c r="X1174" s="8"/>
      <c r="Y1174" s="8"/>
    </row>
    <row r="1175" spans="1:25" s="1" customFormat="1" x14ac:dyDescent="0.25">
      <c r="A1175" s="6" t="s">
        <v>7</v>
      </c>
      <c r="B1175" s="4">
        <v>521</v>
      </c>
      <c r="C1175" s="31">
        <v>0.56046065259117084</v>
      </c>
      <c r="D1175" s="31">
        <v>0.44529750479846447</v>
      </c>
      <c r="E1175" s="31">
        <v>0.49904030710172742</v>
      </c>
      <c r="F1175" s="31">
        <v>0.34740882917466409</v>
      </c>
      <c r="G1175" s="31">
        <v>0.20921305182341651</v>
      </c>
      <c r="H1175" s="31">
        <v>0.58733205374280228</v>
      </c>
      <c r="I1175" s="31">
        <v>0.47024952015355087</v>
      </c>
      <c r="J1175" s="31">
        <v>0.2418426103646833</v>
      </c>
      <c r="K1175" s="31">
        <v>0.2034548944337812</v>
      </c>
      <c r="L1175" s="32"/>
      <c r="M1175" s="32"/>
      <c r="N1175" s="32"/>
      <c r="O1175" s="32"/>
      <c r="P1175" s="32"/>
      <c r="Q1175" s="32"/>
      <c r="R1175" s="32"/>
      <c r="S1175" s="32"/>
      <c r="T1175" s="8"/>
      <c r="U1175" s="8"/>
      <c r="V1175" s="8"/>
      <c r="W1175" s="8"/>
      <c r="X1175" s="8"/>
      <c r="Y1175" s="8"/>
    </row>
    <row r="1176" spans="1:25" s="1" customFormat="1" x14ac:dyDescent="0.25">
      <c r="A1176" s="6" t="s">
        <v>8</v>
      </c>
      <c r="B1176" s="4">
        <v>1208</v>
      </c>
      <c r="C1176" s="31">
        <v>0.5612582781456954</v>
      </c>
      <c r="D1176" s="31">
        <v>0.42880794701986757</v>
      </c>
      <c r="E1176" s="31">
        <v>0.38493377483443708</v>
      </c>
      <c r="F1176" s="31">
        <v>0.30298013245033112</v>
      </c>
      <c r="G1176" s="31">
        <v>0.21357615894039736</v>
      </c>
      <c r="H1176" s="31">
        <v>0.59023178807947019</v>
      </c>
      <c r="I1176" s="31">
        <v>0.50248344370860931</v>
      </c>
      <c r="J1176" s="31">
        <v>0.25745033112582782</v>
      </c>
      <c r="K1176" s="31">
        <v>0.23096026490066227</v>
      </c>
      <c r="L1176" s="32"/>
      <c r="M1176" s="32"/>
      <c r="N1176" s="32"/>
      <c r="O1176" s="32"/>
      <c r="P1176" s="32"/>
      <c r="Q1176" s="32"/>
      <c r="R1176" s="32"/>
      <c r="S1176" s="32"/>
      <c r="T1176" s="8"/>
      <c r="U1176" s="8"/>
      <c r="V1176" s="8"/>
      <c r="W1176" s="8"/>
      <c r="X1176" s="8"/>
      <c r="Y1176" s="8"/>
    </row>
    <row r="1177" spans="1:25" s="1" customFormat="1" x14ac:dyDescent="0.25">
      <c r="A1177" s="6" t="s">
        <v>9</v>
      </c>
      <c r="B1177" s="4">
        <v>834</v>
      </c>
      <c r="C1177" s="31">
        <v>0.56594724220623505</v>
      </c>
      <c r="D1177" s="31">
        <v>0.46043165467625902</v>
      </c>
      <c r="E1177" s="31">
        <v>0.50359712230215825</v>
      </c>
      <c r="F1177" s="31">
        <v>0.31894484412470026</v>
      </c>
      <c r="G1177" s="31">
        <v>0.19424460431654678</v>
      </c>
      <c r="H1177" s="31">
        <v>0.61390887290167862</v>
      </c>
      <c r="I1177" s="31">
        <v>0.49760191846522783</v>
      </c>
      <c r="J1177" s="31">
        <v>0.24940047961630696</v>
      </c>
      <c r="K1177" s="31">
        <v>0.23501199040767387</v>
      </c>
      <c r="L1177" s="32"/>
      <c r="M1177" s="32"/>
      <c r="N1177" s="32"/>
      <c r="O1177" s="32"/>
      <c r="P1177" s="32"/>
      <c r="Q1177" s="32"/>
      <c r="R1177" s="32"/>
      <c r="S1177" s="32"/>
      <c r="T1177" s="8"/>
      <c r="U1177" s="8"/>
      <c r="V1177" s="8"/>
      <c r="W1177" s="8"/>
      <c r="X1177" s="8"/>
      <c r="Y1177" s="8"/>
    </row>
    <row r="1178" spans="1:25" s="1" customFormat="1" x14ac:dyDescent="0.25">
      <c r="A1178" s="6" t="s">
        <v>10</v>
      </c>
      <c r="B1178" s="4">
        <v>430</v>
      </c>
      <c r="C1178" s="31">
        <v>0.56279069767441858</v>
      </c>
      <c r="D1178" s="31">
        <v>0.40465116279069768</v>
      </c>
      <c r="E1178" s="31">
        <v>0.34186046511627904</v>
      </c>
      <c r="F1178" s="31">
        <v>0.29069767441860467</v>
      </c>
      <c r="G1178" s="31">
        <v>0.14883720930232558</v>
      </c>
      <c r="H1178" s="31">
        <v>0.53255813953488373</v>
      </c>
      <c r="I1178" s="31">
        <v>0.41627906976744183</v>
      </c>
      <c r="J1178" s="31">
        <v>0.12790697674418605</v>
      </c>
      <c r="K1178" s="31">
        <v>0.12093023255813953</v>
      </c>
      <c r="L1178" s="32"/>
      <c r="M1178" s="32"/>
      <c r="N1178" s="32"/>
      <c r="O1178" s="32"/>
      <c r="P1178" s="32"/>
      <c r="Q1178" s="32"/>
      <c r="R1178" s="32"/>
      <c r="S1178" s="32"/>
      <c r="T1178" s="8"/>
      <c r="U1178" s="8"/>
      <c r="V1178" s="8"/>
      <c r="W1178" s="8"/>
      <c r="X1178" s="8"/>
      <c r="Y1178" s="8"/>
    </row>
    <row r="1179" spans="1:25" s="1" customFormat="1" x14ac:dyDescent="0.25">
      <c r="A1179" s="6" t="s">
        <v>11</v>
      </c>
      <c r="B1179" s="4">
        <v>862</v>
      </c>
      <c r="C1179" s="31">
        <v>0.54640371229698381</v>
      </c>
      <c r="D1179" s="31">
        <v>0.41879350348027844</v>
      </c>
      <c r="E1179" s="31">
        <v>0.39675174013921116</v>
      </c>
      <c r="F1179" s="31">
        <v>0.27842227378190254</v>
      </c>
      <c r="G1179" s="31">
        <v>0.19605568445475638</v>
      </c>
      <c r="H1179" s="31">
        <v>0.61832946635730857</v>
      </c>
      <c r="I1179" s="31">
        <v>0.49071925754060325</v>
      </c>
      <c r="J1179" s="31">
        <v>0.20069605568445475</v>
      </c>
      <c r="K1179" s="31">
        <v>0.1740139211136891</v>
      </c>
      <c r="L1179" s="32"/>
      <c r="M1179" s="32"/>
      <c r="N1179" s="32"/>
      <c r="O1179" s="32"/>
      <c r="P1179" s="32"/>
      <c r="Q1179" s="32"/>
      <c r="R1179" s="32"/>
      <c r="S1179" s="32"/>
      <c r="T1179" s="8"/>
      <c r="U1179" s="8"/>
      <c r="V1179" s="8"/>
      <c r="W1179" s="8"/>
      <c r="X1179" s="8"/>
      <c r="Y1179" s="8"/>
    </row>
    <row r="1180" spans="1:25" s="1" customFormat="1" x14ac:dyDescent="0.25">
      <c r="A1180" s="6" t="s">
        <v>12</v>
      </c>
      <c r="B1180" s="4">
        <v>311</v>
      </c>
      <c r="C1180" s="31">
        <v>0.54983922829581988</v>
      </c>
      <c r="D1180" s="31">
        <v>0.4437299035369775</v>
      </c>
      <c r="E1180" s="31">
        <v>0.46302250803858519</v>
      </c>
      <c r="F1180" s="31">
        <v>0.34083601286173631</v>
      </c>
      <c r="G1180" s="31">
        <v>0.2347266881028939</v>
      </c>
      <c r="H1180" s="31">
        <v>0.63344051446945338</v>
      </c>
      <c r="I1180" s="31">
        <v>0.5112540192926045</v>
      </c>
      <c r="J1180" s="31">
        <v>0.27652733118971062</v>
      </c>
      <c r="K1180" s="31">
        <v>0.24758842443729903</v>
      </c>
      <c r="L1180" s="32"/>
      <c r="M1180" s="32"/>
      <c r="N1180" s="32"/>
      <c r="O1180" s="32"/>
      <c r="P1180" s="32"/>
      <c r="Q1180" s="32"/>
      <c r="R1180" s="32"/>
      <c r="S1180" s="32"/>
      <c r="T1180" s="8"/>
      <c r="U1180" s="8"/>
      <c r="V1180" s="8"/>
      <c r="W1180" s="8"/>
      <c r="X1180" s="8"/>
      <c r="Y1180" s="8"/>
    </row>
    <row r="1181" spans="1:25" s="1" customFormat="1" x14ac:dyDescent="0.25">
      <c r="A1181" s="6" t="s">
        <v>13</v>
      </c>
      <c r="B1181" s="4">
        <v>537</v>
      </c>
      <c r="C1181" s="31">
        <v>0.62197392923649908</v>
      </c>
      <c r="D1181" s="31">
        <v>0.53258845437616387</v>
      </c>
      <c r="E1181" s="31">
        <v>0.56797020484171323</v>
      </c>
      <c r="F1181" s="31">
        <v>0.38361266294227186</v>
      </c>
      <c r="G1181" s="31">
        <v>0.28677839851024206</v>
      </c>
      <c r="H1181" s="31">
        <v>0.61266294227188078</v>
      </c>
      <c r="I1181" s="31">
        <v>0.55493482309124764</v>
      </c>
      <c r="J1181" s="31">
        <v>0.38361266294227186</v>
      </c>
      <c r="K1181" s="31">
        <v>0.35567970204841715</v>
      </c>
      <c r="L1181" s="32"/>
      <c r="M1181" s="32"/>
      <c r="N1181" s="32"/>
      <c r="O1181" s="32"/>
      <c r="P1181" s="32"/>
      <c r="Q1181" s="32"/>
      <c r="R1181" s="32"/>
      <c r="S1181" s="32"/>
      <c r="T1181" s="8"/>
      <c r="U1181" s="8"/>
      <c r="V1181" s="8"/>
      <c r="W1181" s="8"/>
      <c r="X1181" s="8"/>
      <c r="Y1181" s="8"/>
    </row>
    <row r="1182" spans="1:25" s="1" customFormat="1" x14ac:dyDescent="0.25">
      <c r="B1182" s="7"/>
      <c r="C1182" s="32"/>
      <c r="D1182" s="32"/>
      <c r="E1182" s="32"/>
      <c r="F1182" s="32"/>
      <c r="G1182" s="32"/>
      <c r="H1182" s="32"/>
      <c r="I1182" s="32"/>
      <c r="J1182" s="32"/>
      <c r="K1182" s="32"/>
      <c r="L1182" s="32"/>
      <c r="M1182" s="32"/>
      <c r="N1182" s="32"/>
      <c r="O1182" s="32"/>
      <c r="P1182" s="32"/>
      <c r="Q1182" s="32"/>
      <c r="R1182" s="32"/>
      <c r="S1182" s="32"/>
      <c r="T1182" s="8"/>
      <c r="U1182" s="8"/>
      <c r="V1182" s="8"/>
      <c r="W1182" s="8"/>
      <c r="X1182" s="8"/>
      <c r="Y1182" s="8"/>
    </row>
    <row r="1183" spans="1:25" s="1" customFormat="1" x14ac:dyDescent="0.25">
      <c r="C1183" s="22"/>
      <c r="D1183" s="22"/>
      <c r="E1183" s="22"/>
      <c r="F1183" s="22"/>
      <c r="G1183" s="22"/>
      <c r="H1183" s="22"/>
      <c r="I1183" s="22"/>
      <c r="J1183" s="22"/>
      <c r="K1183" s="22"/>
      <c r="L1183" s="22"/>
      <c r="M1183" s="22"/>
      <c r="N1183" s="22"/>
      <c r="O1183" s="22"/>
      <c r="P1183" s="22"/>
      <c r="Q1183" s="22"/>
      <c r="R1183" s="22"/>
      <c r="S1183" s="22"/>
    </row>
    <row r="1184" spans="1:25" s="1" customFormat="1" x14ac:dyDescent="0.25">
      <c r="A1184" s="1" t="s">
        <v>373</v>
      </c>
      <c r="C1184" s="22"/>
      <c r="D1184" s="22"/>
      <c r="E1184" s="22"/>
      <c r="F1184" s="22"/>
      <c r="G1184" s="22"/>
      <c r="H1184" s="22"/>
      <c r="I1184" s="22"/>
      <c r="J1184" s="22"/>
      <c r="K1184" s="22"/>
      <c r="L1184" s="22"/>
      <c r="M1184" s="22"/>
      <c r="N1184" s="22"/>
      <c r="O1184" s="22"/>
      <c r="P1184" s="22"/>
      <c r="Q1184" s="22"/>
      <c r="R1184" s="22"/>
      <c r="S1184" s="22"/>
    </row>
    <row r="1185" spans="1:25" s="1" customFormat="1" x14ac:dyDescent="0.25">
      <c r="C1185" s="22"/>
      <c r="D1185" s="22"/>
      <c r="E1185" s="22"/>
      <c r="F1185" s="22"/>
      <c r="G1185" s="22"/>
      <c r="H1185" s="22"/>
      <c r="I1185" s="22"/>
      <c r="J1185" s="22"/>
      <c r="K1185" s="22"/>
      <c r="L1185" s="22"/>
      <c r="M1185" s="22"/>
      <c r="N1185" s="22"/>
      <c r="O1185" s="22"/>
      <c r="P1185" s="22"/>
      <c r="Q1185" s="22"/>
      <c r="R1185" s="22"/>
      <c r="S1185" s="22"/>
    </row>
    <row r="1186" spans="1:25" s="1" customFormat="1" ht="60" x14ac:dyDescent="0.25">
      <c r="A1186" s="2" t="s">
        <v>0</v>
      </c>
      <c r="B1186" s="2" t="s">
        <v>1</v>
      </c>
      <c r="C1186" s="10" t="s">
        <v>374</v>
      </c>
      <c r="D1186" s="10" t="s">
        <v>375</v>
      </c>
      <c r="E1186" s="10" t="s">
        <v>376</v>
      </c>
      <c r="F1186" s="10" t="s">
        <v>377</v>
      </c>
      <c r="G1186" s="10" t="s">
        <v>378</v>
      </c>
      <c r="H1186" s="10" t="s">
        <v>379</v>
      </c>
      <c r="I1186" s="30"/>
      <c r="J1186" s="30"/>
      <c r="K1186" s="30"/>
      <c r="L1186" s="30"/>
      <c r="M1186" s="30"/>
      <c r="N1186" s="30"/>
      <c r="O1186" s="30"/>
      <c r="P1186" s="30"/>
      <c r="Q1186" s="30"/>
      <c r="R1186" s="30"/>
      <c r="S1186" s="30"/>
      <c r="T1186" s="9"/>
      <c r="U1186" s="9"/>
      <c r="V1186" s="9"/>
      <c r="W1186" s="9"/>
      <c r="X1186" s="9"/>
      <c r="Y1186" s="9"/>
    </row>
    <row r="1187" spans="1:25" s="1" customFormat="1" x14ac:dyDescent="0.25">
      <c r="A1187" s="3" t="s">
        <v>2</v>
      </c>
      <c r="B1187" s="4">
        <v>998</v>
      </c>
      <c r="C1187" s="31">
        <v>0.80861723446893785</v>
      </c>
      <c r="D1187" s="31">
        <v>0.48897795591182364</v>
      </c>
      <c r="E1187" s="31">
        <v>0.54408817635270545</v>
      </c>
      <c r="F1187" s="31">
        <v>0.71943887775551107</v>
      </c>
      <c r="G1187" s="31">
        <v>0.33166332665330661</v>
      </c>
      <c r="H1187" s="31">
        <v>0.67234468937875747</v>
      </c>
      <c r="I1187" s="32"/>
      <c r="J1187" s="32"/>
      <c r="K1187" s="32"/>
      <c r="L1187" s="32"/>
      <c r="M1187" s="32"/>
      <c r="N1187" s="32"/>
      <c r="O1187" s="32"/>
      <c r="P1187" s="32"/>
      <c r="Q1187" s="32"/>
      <c r="R1187" s="32"/>
      <c r="S1187" s="32"/>
      <c r="T1187" s="8"/>
      <c r="U1187" s="8"/>
      <c r="V1187" s="8"/>
      <c r="W1187" s="8"/>
      <c r="X1187" s="8"/>
      <c r="Y1187" s="8"/>
    </row>
    <row r="1188" spans="1:25" s="1" customFormat="1" x14ac:dyDescent="0.25">
      <c r="A1188" s="6" t="s">
        <v>3</v>
      </c>
      <c r="B1188" s="4">
        <v>294</v>
      </c>
      <c r="C1188" s="31">
        <v>0.8231292517006803</v>
      </c>
      <c r="D1188" s="31">
        <v>0.49659863945578231</v>
      </c>
      <c r="E1188" s="31">
        <v>0.51360544217687076</v>
      </c>
      <c r="F1188" s="31">
        <v>0.67346938775510201</v>
      </c>
      <c r="G1188" s="31">
        <v>0.27210884353741499</v>
      </c>
      <c r="H1188" s="31">
        <v>0.67346938775510201</v>
      </c>
      <c r="I1188" s="32"/>
      <c r="J1188" s="32"/>
      <c r="K1188" s="32"/>
      <c r="L1188" s="32"/>
      <c r="M1188" s="32"/>
      <c r="N1188" s="32"/>
      <c r="O1188" s="32"/>
      <c r="P1188" s="32"/>
      <c r="Q1188" s="32"/>
      <c r="R1188" s="32"/>
      <c r="S1188" s="32"/>
      <c r="T1188" s="8"/>
      <c r="U1188" s="8"/>
      <c r="V1188" s="8"/>
      <c r="W1188" s="8"/>
      <c r="X1188" s="8"/>
      <c r="Y1188" s="8"/>
    </row>
    <row r="1189" spans="1:25" s="1" customFormat="1" x14ac:dyDescent="0.25">
      <c r="A1189" s="6" t="s">
        <v>4</v>
      </c>
      <c r="B1189" s="4">
        <v>275</v>
      </c>
      <c r="C1189" s="31">
        <v>0.86909090909090914</v>
      </c>
      <c r="D1189" s="31">
        <v>0.54181818181818187</v>
      </c>
      <c r="E1189" s="31">
        <v>0.65090909090909088</v>
      </c>
      <c r="F1189" s="31">
        <v>0.85090909090909095</v>
      </c>
      <c r="G1189" s="31">
        <v>0.41818181818181815</v>
      </c>
      <c r="H1189" s="31">
        <v>0.71272727272727276</v>
      </c>
      <c r="I1189" s="32"/>
      <c r="J1189" s="32"/>
      <c r="K1189" s="32"/>
      <c r="L1189" s="32"/>
      <c r="M1189" s="32"/>
      <c r="N1189" s="32"/>
      <c r="O1189" s="32"/>
      <c r="P1189" s="32"/>
      <c r="Q1189" s="32"/>
      <c r="R1189" s="32"/>
      <c r="S1189" s="32"/>
      <c r="T1189" s="8"/>
      <c r="U1189" s="8"/>
      <c r="V1189" s="8"/>
      <c r="W1189" s="8"/>
      <c r="X1189" s="8"/>
      <c r="Y1189" s="8"/>
    </row>
    <row r="1190" spans="1:25" s="1" customFormat="1" x14ac:dyDescent="0.25">
      <c r="A1190" s="6" t="s">
        <v>5</v>
      </c>
      <c r="B1190" s="4">
        <v>128</v>
      </c>
      <c r="C1190" s="31">
        <v>0.734375</v>
      </c>
      <c r="D1190" s="31">
        <v>0.421875</v>
      </c>
      <c r="E1190" s="31">
        <v>0.46875</v>
      </c>
      <c r="F1190" s="31">
        <v>0.65625</v>
      </c>
      <c r="G1190" s="31">
        <v>0.296875</v>
      </c>
      <c r="H1190" s="31">
        <v>0.6875</v>
      </c>
      <c r="I1190" s="32"/>
      <c r="J1190" s="32"/>
      <c r="K1190" s="32"/>
      <c r="L1190" s="32"/>
      <c r="M1190" s="32"/>
      <c r="N1190" s="32"/>
      <c r="O1190" s="32"/>
      <c r="P1190" s="32"/>
      <c r="Q1190" s="32"/>
      <c r="R1190" s="32"/>
      <c r="S1190" s="32"/>
      <c r="T1190" s="8"/>
      <c r="U1190" s="8"/>
      <c r="V1190" s="8"/>
      <c r="W1190" s="8"/>
      <c r="X1190" s="8"/>
      <c r="Y1190" s="8"/>
    </row>
    <row r="1191" spans="1:25" s="1" customFormat="1" x14ac:dyDescent="0.25">
      <c r="A1191" s="6" t="s">
        <v>6</v>
      </c>
      <c r="B1191" s="4">
        <v>106</v>
      </c>
      <c r="C1191" s="31">
        <v>0.91509433962264153</v>
      </c>
      <c r="D1191" s="31">
        <v>0.44339622641509435</v>
      </c>
      <c r="E1191" s="31">
        <v>0.60377358490566035</v>
      </c>
      <c r="F1191" s="31">
        <v>0.65094339622641506</v>
      </c>
      <c r="G1191" s="31">
        <v>0.29245283018867924</v>
      </c>
      <c r="H1191" s="31">
        <v>0.74528301886792447</v>
      </c>
      <c r="I1191" s="32"/>
      <c r="J1191" s="32"/>
      <c r="K1191" s="32"/>
      <c r="L1191" s="32"/>
      <c r="M1191" s="32"/>
      <c r="N1191" s="32"/>
      <c r="O1191" s="32"/>
      <c r="P1191" s="32"/>
      <c r="Q1191" s="32"/>
      <c r="R1191" s="32"/>
      <c r="S1191" s="32"/>
      <c r="T1191" s="8"/>
      <c r="U1191" s="8"/>
      <c r="V1191" s="8"/>
      <c r="W1191" s="8"/>
      <c r="X1191" s="8"/>
      <c r="Y1191" s="8"/>
    </row>
    <row r="1192" spans="1:25" s="1" customFormat="1" x14ac:dyDescent="0.25">
      <c r="A1192" s="6" t="s">
        <v>7</v>
      </c>
      <c r="B1192" s="4">
        <v>195</v>
      </c>
      <c r="C1192" s="31">
        <v>0.69230769230769229</v>
      </c>
      <c r="D1192" s="31">
        <v>0.47179487179487178</v>
      </c>
      <c r="E1192" s="31">
        <v>0.4564102564102564</v>
      </c>
      <c r="F1192" s="31">
        <v>0.68205128205128207</v>
      </c>
      <c r="G1192" s="31">
        <v>0.34358974358974359</v>
      </c>
      <c r="H1192" s="31">
        <v>0.5641025641025641</v>
      </c>
      <c r="I1192" s="32"/>
      <c r="J1192" s="32"/>
      <c r="K1192" s="32"/>
      <c r="L1192" s="32"/>
      <c r="M1192" s="32"/>
      <c r="N1192" s="32"/>
      <c r="O1192" s="32"/>
      <c r="P1192" s="32"/>
      <c r="Q1192" s="32"/>
      <c r="R1192" s="32"/>
      <c r="S1192" s="32"/>
      <c r="T1192" s="8"/>
      <c r="U1192" s="8"/>
      <c r="V1192" s="8"/>
      <c r="W1192" s="8"/>
      <c r="X1192" s="8"/>
      <c r="Y1192" s="8"/>
    </row>
    <row r="1193" spans="1:25" s="1" customFormat="1" x14ac:dyDescent="0.25">
      <c r="A1193" s="6" t="s">
        <v>8</v>
      </c>
      <c r="B1193" s="4">
        <v>551</v>
      </c>
      <c r="C1193" s="31">
        <v>0.84573502722323046</v>
      </c>
      <c r="D1193" s="31">
        <v>0.50453720508166966</v>
      </c>
      <c r="E1193" s="31">
        <v>0.58439201451905631</v>
      </c>
      <c r="F1193" s="31">
        <v>0.76406533575317603</v>
      </c>
      <c r="G1193" s="31">
        <v>0.34845735027223229</v>
      </c>
      <c r="H1193" s="31">
        <v>0.69328493647912881</v>
      </c>
      <c r="I1193" s="32"/>
      <c r="J1193" s="32"/>
      <c r="K1193" s="32"/>
      <c r="L1193" s="32"/>
      <c r="M1193" s="32"/>
      <c r="N1193" s="32"/>
      <c r="O1193" s="32"/>
      <c r="P1193" s="32"/>
      <c r="Q1193" s="32"/>
      <c r="R1193" s="32"/>
      <c r="S1193" s="32"/>
      <c r="T1193" s="8"/>
      <c r="U1193" s="8"/>
      <c r="V1193" s="8"/>
      <c r="W1193" s="8"/>
      <c r="X1193" s="8"/>
      <c r="Y1193" s="8"/>
    </row>
    <row r="1194" spans="1:25" s="1" customFormat="1" x14ac:dyDescent="0.25">
      <c r="A1194" s="6" t="s">
        <v>9</v>
      </c>
      <c r="B1194" s="4">
        <v>384</v>
      </c>
      <c r="C1194" s="31">
        <v>0.78645833333333337</v>
      </c>
      <c r="D1194" s="31">
        <v>0.4765625</v>
      </c>
      <c r="E1194" s="31">
        <v>0.49739583333333331</v>
      </c>
      <c r="F1194" s="31">
        <v>0.65104166666666663</v>
      </c>
      <c r="G1194" s="31">
        <v>0.30208333333333331</v>
      </c>
      <c r="H1194" s="31">
        <v>0.703125</v>
      </c>
      <c r="I1194" s="32"/>
      <c r="J1194" s="32"/>
      <c r="K1194" s="32"/>
      <c r="L1194" s="32"/>
      <c r="M1194" s="32"/>
      <c r="N1194" s="32"/>
      <c r="O1194" s="32"/>
      <c r="P1194" s="32"/>
      <c r="Q1194" s="32"/>
      <c r="R1194" s="32"/>
      <c r="S1194" s="32"/>
      <c r="T1194" s="8"/>
      <c r="U1194" s="8"/>
      <c r="V1194" s="8"/>
      <c r="W1194" s="8"/>
      <c r="X1194" s="8"/>
      <c r="Y1194" s="8"/>
    </row>
    <row r="1195" spans="1:25" s="1" customFormat="1" x14ac:dyDescent="0.25">
      <c r="A1195" s="6" t="s">
        <v>10</v>
      </c>
      <c r="B1195" s="4">
        <v>139</v>
      </c>
      <c r="C1195" s="31">
        <v>0.76978417266187049</v>
      </c>
      <c r="D1195" s="31">
        <v>0.41726618705035973</v>
      </c>
      <c r="E1195" s="31">
        <v>0.51079136690647486</v>
      </c>
      <c r="F1195" s="31">
        <v>0.62589928057553956</v>
      </c>
      <c r="G1195" s="31">
        <v>0.23021582733812951</v>
      </c>
      <c r="H1195" s="31">
        <v>0.5611510791366906</v>
      </c>
      <c r="I1195" s="32"/>
      <c r="J1195" s="32"/>
      <c r="K1195" s="32"/>
      <c r="L1195" s="32"/>
      <c r="M1195" s="32"/>
      <c r="N1195" s="32"/>
      <c r="O1195" s="32"/>
      <c r="P1195" s="32"/>
      <c r="Q1195" s="32"/>
      <c r="R1195" s="32"/>
      <c r="S1195" s="32"/>
      <c r="T1195" s="8"/>
      <c r="U1195" s="8"/>
      <c r="V1195" s="8"/>
      <c r="W1195" s="8"/>
      <c r="X1195" s="8"/>
      <c r="Y1195" s="8"/>
    </row>
    <row r="1196" spans="1:25" s="1" customFormat="1" x14ac:dyDescent="0.25">
      <c r="A1196" s="6" t="s">
        <v>11</v>
      </c>
      <c r="B1196" s="4">
        <v>376</v>
      </c>
      <c r="C1196" s="31">
        <v>0.80585106382978722</v>
      </c>
      <c r="D1196" s="31">
        <v>0.45744680851063829</v>
      </c>
      <c r="E1196" s="31">
        <v>0.48936170212765956</v>
      </c>
      <c r="F1196" s="31">
        <v>0.68085106382978722</v>
      </c>
      <c r="G1196" s="31">
        <v>0.28989361702127658</v>
      </c>
      <c r="H1196" s="31">
        <v>0.61170212765957444</v>
      </c>
      <c r="I1196" s="32"/>
      <c r="J1196" s="32"/>
      <c r="K1196" s="32"/>
      <c r="L1196" s="32"/>
      <c r="M1196" s="32"/>
      <c r="N1196" s="32"/>
      <c r="O1196" s="32"/>
      <c r="P1196" s="32"/>
      <c r="Q1196" s="32"/>
      <c r="R1196" s="32"/>
      <c r="S1196" s="32"/>
      <c r="T1196" s="8"/>
      <c r="U1196" s="8"/>
      <c r="V1196" s="8"/>
      <c r="W1196" s="8"/>
      <c r="X1196" s="8"/>
      <c r="Y1196" s="8"/>
    </row>
    <row r="1197" spans="1:25" s="1" customFormat="1" x14ac:dyDescent="0.25">
      <c r="A1197" s="6" t="s">
        <v>12</v>
      </c>
      <c r="B1197" s="4">
        <v>151</v>
      </c>
      <c r="C1197" s="31">
        <v>0.80794701986754969</v>
      </c>
      <c r="D1197" s="31">
        <v>0.48344370860927155</v>
      </c>
      <c r="E1197" s="31">
        <v>0.49668874172185429</v>
      </c>
      <c r="F1197" s="31">
        <v>0.68211920529801329</v>
      </c>
      <c r="G1197" s="31">
        <v>0.32450331125827814</v>
      </c>
      <c r="H1197" s="31">
        <v>0.69536423841059603</v>
      </c>
      <c r="I1197" s="32"/>
      <c r="J1197" s="32"/>
      <c r="K1197" s="32"/>
      <c r="L1197" s="32"/>
      <c r="M1197" s="32"/>
      <c r="N1197" s="32"/>
      <c r="O1197" s="32"/>
      <c r="P1197" s="32"/>
      <c r="Q1197" s="32"/>
      <c r="R1197" s="32"/>
      <c r="S1197" s="32"/>
      <c r="T1197" s="8"/>
      <c r="U1197" s="8"/>
      <c r="V1197" s="8"/>
      <c r="W1197" s="8"/>
      <c r="X1197" s="8"/>
      <c r="Y1197" s="8"/>
    </row>
    <row r="1198" spans="1:25" s="1" customFormat="1" x14ac:dyDescent="0.25">
      <c r="A1198" s="6" t="s">
        <v>13</v>
      </c>
      <c r="B1198" s="4">
        <v>288</v>
      </c>
      <c r="C1198" s="31">
        <v>0.84722222222222221</v>
      </c>
      <c r="D1198" s="31">
        <v>0.56597222222222221</v>
      </c>
      <c r="E1198" s="31">
        <v>0.67013888888888884</v>
      </c>
      <c r="F1198" s="31">
        <v>0.82986111111111116</v>
      </c>
      <c r="G1198" s="31">
        <v>0.42708333333333331</v>
      </c>
      <c r="H1198" s="31">
        <v>0.80902777777777779</v>
      </c>
      <c r="I1198" s="32"/>
      <c r="J1198" s="32"/>
      <c r="K1198" s="32"/>
      <c r="L1198" s="32"/>
      <c r="M1198" s="32"/>
      <c r="N1198" s="32"/>
      <c r="O1198" s="32"/>
      <c r="P1198" s="32"/>
      <c r="Q1198" s="32"/>
      <c r="R1198" s="32"/>
      <c r="S1198" s="32"/>
      <c r="T1198" s="8"/>
      <c r="U1198" s="8"/>
      <c r="V1198" s="8"/>
      <c r="W1198" s="8"/>
      <c r="X1198" s="8"/>
      <c r="Y1198" s="8"/>
    </row>
    <row r="1199" spans="1:25" s="1" customFormat="1" x14ac:dyDescent="0.25">
      <c r="B1199" s="7"/>
      <c r="C1199" s="32"/>
      <c r="D1199" s="32"/>
      <c r="E1199" s="32"/>
      <c r="F1199" s="32"/>
      <c r="G1199" s="32"/>
      <c r="H1199" s="32"/>
      <c r="I1199" s="32"/>
      <c r="J1199" s="32"/>
      <c r="K1199" s="32"/>
      <c r="L1199" s="32"/>
      <c r="M1199" s="32"/>
      <c r="N1199" s="32"/>
      <c r="O1199" s="32"/>
      <c r="P1199" s="32"/>
      <c r="Q1199" s="32"/>
      <c r="R1199" s="32"/>
      <c r="S1199" s="32"/>
      <c r="T1199" s="8"/>
      <c r="U1199" s="8"/>
      <c r="V1199" s="8"/>
      <c r="W1199" s="8"/>
      <c r="X1199" s="8"/>
      <c r="Y1199" s="8"/>
    </row>
    <row r="1200" spans="1:25" s="1" customFormat="1" x14ac:dyDescent="0.25">
      <c r="C1200" s="22"/>
      <c r="D1200" s="22"/>
      <c r="E1200" s="22"/>
      <c r="F1200" s="22"/>
      <c r="G1200" s="22"/>
      <c r="H1200" s="22"/>
      <c r="I1200" s="22"/>
      <c r="J1200" s="22"/>
      <c r="K1200" s="22"/>
      <c r="L1200" s="22"/>
      <c r="M1200" s="22"/>
      <c r="N1200" s="22"/>
      <c r="O1200" s="22"/>
      <c r="P1200" s="22"/>
      <c r="Q1200" s="22"/>
      <c r="R1200" s="22"/>
      <c r="S1200" s="22"/>
    </row>
    <row r="1201" spans="1:25" s="1" customFormat="1" x14ac:dyDescent="0.25">
      <c r="A1201" s="1" t="s">
        <v>380</v>
      </c>
      <c r="C1201" s="22"/>
      <c r="D1201" s="22"/>
      <c r="E1201" s="22"/>
      <c r="F1201" s="22"/>
      <c r="G1201" s="22"/>
      <c r="H1201" s="22"/>
      <c r="I1201" s="22"/>
      <c r="J1201" s="22"/>
      <c r="K1201" s="22"/>
      <c r="L1201" s="22"/>
      <c r="M1201" s="22"/>
      <c r="N1201" s="22"/>
      <c r="O1201" s="22"/>
      <c r="P1201" s="22"/>
      <c r="Q1201" s="22"/>
      <c r="R1201" s="22"/>
      <c r="S1201" s="22"/>
    </row>
    <row r="1202" spans="1:25" s="1" customFormat="1" x14ac:dyDescent="0.25">
      <c r="C1202" s="22"/>
      <c r="D1202" s="22"/>
      <c r="E1202" s="22"/>
      <c r="F1202" s="22"/>
      <c r="G1202" s="22"/>
      <c r="H1202" s="22"/>
      <c r="I1202" s="22"/>
      <c r="J1202" s="22"/>
      <c r="K1202" s="22"/>
      <c r="L1202" s="22"/>
      <c r="M1202" s="22"/>
      <c r="N1202" s="22"/>
      <c r="O1202" s="22"/>
      <c r="P1202" s="22"/>
      <c r="Q1202" s="22"/>
      <c r="R1202" s="22"/>
      <c r="S1202" s="22"/>
    </row>
    <row r="1203" spans="1:25" s="1" customFormat="1" x14ac:dyDescent="0.25">
      <c r="A1203" s="2" t="s">
        <v>0</v>
      </c>
      <c r="B1203" s="2" t="s">
        <v>1</v>
      </c>
      <c r="C1203" s="10" t="s">
        <v>192</v>
      </c>
      <c r="D1203" s="10" t="s">
        <v>381</v>
      </c>
      <c r="E1203" s="10" t="s">
        <v>382</v>
      </c>
      <c r="F1203" s="30"/>
      <c r="G1203" s="30"/>
      <c r="H1203" s="30"/>
      <c r="I1203" s="30"/>
      <c r="J1203" s="30"/>
      <c r="K1203" s="30"/>
      <c r="L1203" s="30"/>
      <c r="M1203" s="30"/>
      <c r="N1203" s="30"/>
      <c r="O1203" s="30"/>
      <c r="P1203" s="30"/>
      <c r="Q1203" s="30"/>
      <c r="R1203" s="30"/>
      <c r="S1203" s="30"/>
      <c r="T1203" s="9"/>
      <c r="U1203" s="9"/>
      <c r="V1203" s="9"/>
      <c r="W1203" s="9"/>
      <c r="X1203" s="9"/>
      <c r="Y1203" s="9"/>
    </row>
    <row r="1204" spans="1:25" s="1" customFormat="1" x14ac:dyDescent="0.25">
      <c r="A1204" s="3" t="s">
        <v>2</v>
      </c>
      <c r="B1204" s="4">
        <v>2983</v>
      </c>
      <c r="C1204" s="31">
        <v>0.32651692926583975</v>
      </c>
      <c r="D1204" s="31">
        <v>5.1961112973516597E-2</v>
      </c>
      <c r="E1204" s="31">
        <v>0.62152195776064367</v>
      </c>
      <c r="F1204" s="32"/>
      <c r="G1204" s="32"/>
      <c r="H1204" s="32"/>
      <c r="I1204" s="32"/>
      <c r="J1204" s="32"/>
      <c r="K1204" s="32"/>
      <c r="L1204" s="32"/>
      <c r="M1204" s="32"/>
      <c r="N1204" s="32"/>
      <c r="O1204" s="32"/>
      <c r="P1204" s="32"/>
      <c r="Q1204" s="32"/>
      <c r="R1204" s="32"/>
      <c r="S1204" s="32"/>
      <c r="T1204" s="8"/>
      <c r="U1204" s="8"/>
      <c r="V1204" s="8"/>
      <c r="W1204" s="8"/>
      <c r="X1204" s="8"/>
      <c r="Y1204" s="8"/>
    </row>
    <row r="1205" spans="1:25" s="1" customFormat="1" x14ac:dyDescent="0.25">
      <c r="A1205" s="6" t="s">
        <v>3</v>
      </c>
      <c r="B1205" s="4">
        <v>980</v>
      </c>
      <c r="C1205" s="31">
        <v>0.25102040816326532</v>
      </c>
      <c r="D1205" s="31">
        <v>6.3265306122448975E-2</v>
      </c>
      <c r="E1205" s="31">
        <v>0.68571428571428572</v>
      </c>
      <c r="F1205" s="32"/>
      <c r="G1205" s="32"/>
      <c r="H1205" s="32"/>
      <c r="I1205" s="32"/>
      <c r="J1205" s="32"/>
      <c r="K1205" s="32"/>
      <c r="L1205" s="32"/>
      <c r="M1205" s="32"/>
      <c r="N1205" s="32"/>
      <c r="O1205" s="32"/>
      <c r="P1205" s="32"/>
      <c r="Q1205" s="32"/>
      <c r="R1205" s="32"/>
      <c r="S1205" s="32"/>
      <c r="T1205" s="8"/>
      <c r="U1205" s="8"/>
      <c r="V1205" s="8"/>
      <c r="W1205" s="8"/>
      <c r="X1205" s="8"/>
      <c r="Y1205" s="8"/>
    </row>
    <row r="1206" spans="1:25" s="1" customFormat="1" x14ac:dyDescent="0.25">
      <c r="A1206" s="6" t="s">
        <v>4</v>
      </c>
      <c r="B1206" s="4">
        <v>489</v>
      </c>
      <c r="C1206" s="31">
        <v>0.61554192229038851</v>
      </c>
      <c r="D1206" s="31">
        <v>4.2944785276073622E-2</v>
      </c>
      <c r="E1206" s="31">
        <v>0.34151329243353784</v>
      </c>
      <c r="F1206" s="32"/>
      <c r="G1206" s="32"/>
      <c r="H1206" s="32"/>
      <c r="I1206" s="32"/>
      <c r="J1206" s="32"/>
      <c r="K1206" s="32"/>
      <c r="L1206" s="32"/>
      <c r="M1206" s="32"/>
      <c r="N1206" s="32"/>
      <c r="O1206" s="32"/>
      <c r="P1206" s="32"/>
      <c r="Q1206" s="32"/>
      <c r="R1206" s="32"/>
      <c r="S1206" s="32"/>
      <c r="T1206" s="8"/>
      <c r="U1206" s="8"/>
      <c r="V1206" s="8"/>
      <c r="W1206" s="8"/>
      <c r="X1206" s="8"/>
      <c r="Y1206" s="8"/>
    </row>
    <row r="1207" spans="1:25" s="1" customFormat="1" x14ac:dyDescent="0.25">
      <c r="A1207" s="6" t="s">
        <v>5</v>
      </c>
      <c r="B1207" s="4">
        <v>625</v>
      </c>
      <c r="C1207" s="31">
        <v>0.1216</v>
      </c>
      <c r="D1207" s="31">
        <v>3.8399999999999997E-2</v>
      </c>
      <c r="E1207" s="31">
        <v>0.84</v>
      </c>
      <c r="F1207" s="32"/>
      <c r="G1207" s="32"/>
      <c r="H1207" s="32"/>
      <c r="I1207" s="32"/>
      <c r="J1207" s="32"/>
      <c r="K1207" s="32"/>
      <c r="L1207" s="32"/>
      <c r="M1207" s="32"/>
      <c r="N1207" s="32"/>
      <c r="O1207" s="32"/>
      <c r="P1207" s="32"/>
      <c r="Q1207" s="32"/>
      <c r="R1207" s="32"/>
      <c r="S1207" s="32"/>
      <c r="T1207" s="8"/>
      <c r="U1207" s="8"/>
      <c r="V1207" s="8"/>
      <c r="W1207" s="8"/>
      <c r="X1207" s="8"/>
      <c r="Y1207" s="8"/>
    </row>
    <row r="1208" spans="1:25" s="1" customFormat="1" x14ac:dyDescent="0.25">
      <c r="A1208" s="6" t="s">
        <v>6</v>
      </c>
      <c r="B1208" s="4">
        <v>330</v>
      </c>
      <c r="C1208" s="31">
        <v>0.28484848484848485</v>
      </c>
      <c r="D1208" s="31">
        <v>6.6666666666666666E-2</v>
      </c>
      <c r="E1208" s="31">
        <v>0.64848484848484844</v>
      </c>
      <c r="F1208" s="32"/>
      <c r="G1208" s="32"/>
      <c r="H1208" s="32"/>
      <c r="I1208" s="32"/>
      <c r="J1208" s="32"/>
      <c r="K1208" s="32"/>
      <c r="L1208" s="32"/>
      <c r="M1208" s="32"/>
      <c r="N1208" s="32"/>
      <c r="O1208" s="32"/>
      <c r="P1208" s="32"/>
      <c r="Q1208" s="32"/>
      <c r="R1208" s="32"/>
      <c r="S1208" s="32"/>
      <c r="T1208" s="8"/>
      <c r="U1208" s="8"/>
      <c r="V1208" s="8"/>
      <c r="W1208" s="8"/>
      <c r="X1208" s="8"/>
      <c r="Y1208" s="8"/>
    </row>
    <row r="1209" spans="1:25" s="1" customFormat="1" x14ac:dyDescent="0.25">
      <c r="A1209" s="6" t="s">
        <v>7</v>
      </c>
      <c r="B1209" s="4">
        <v>559</v>
      </c>
      <c r="C1209" s="31">
        <v>0.4597495527728086</v>
      </c>
      <c r="D1209" s="31">
        <v>4.6511627906976744E-2</v>
      </c>
      <c r="E1209" s="31">
        <v>0.49373881932021468</v>
      </c>
      <c r="F1209" s="32"/>
      <c r="G1209" s="32"/>
      <c r="H1209" s="32"/>
      <c r="I1209" s="32"/>
      <c r="J1209" s="32"/>
      <c r="K1209" s="32"/>
      <c r="L1209" s="32"/>
      <c r="M1209" s="32"/>
      <c r="N1209" s="32"/>
      <c r="O1209" s="32"/>
      <c r="P1209" s="32"/>
      <c r="Q1209" s="32"/>
      <c r="R1209" s="32"/>
      <c r="S1209" s="32"/>
      <c r="T1209" s="8"/>
      <c r="U1209" s="8"/>
      <c r="V1209" s="8"/>
      <c r="W1209" s="8"/>
      <c r="X1209" s="8"/>
      <c r="Y1209" s="8"/>
    </row>
    <row r="1210" spans="1:25" s="1" customFormat="1" x14ac:dyDescent="0.25">
      <c r="A1210" s="6" t="s">
        <v>8</v>
      </c>
      <c r="B1210" s="4">
        <v>1747</v>
      </c>
      <c r="C1210" s="31">
        <v>0.34688036634230107</v>
      </c>
      <c r="D1210" s="31">
        <v>5.4951345163136808E-2</v>
      </c>
      <c r="E1210" s="31">
        <v>0.59816828849456216</v>
      </c>
      <c r="F1210" s="32"/>
      <c r="G1210" s="32"/>
      <c r="H1210" s="32"/>
      <c r="I1210" s="32"/>
      <c r="J1210" s="32"/>
      <c r="K1210" s="32"/>
      <c r="L1210" s="32"/>
      <c r="M1210" s="32"/>
      <c r="N1210" s="32"/>
      <c r="O1210" s="32"/>
      <c r="P1210" s="32"/>
      <c r="Q1210" s="32"/>
      <c r="R1210" s="32"/>
      <c r="S1210" s="32"/>
      <c r="T1210" s="8"/>
      <c r="U1210" s="8"/>
      <c r="V1210" s="8"/>
      <c r="W1210" s="8"/>
      <c r="X1210" s="8"/>
      <c r="Y1210" s="8"/>
    </row>
    <row r="1211" spans="1:25" s="1" customFormat="1" x14ac:dyDescent="0.25">
      <c r="A1211" s="6" t="s">
        <v>9</v>
      </c>
      <c r="B1211" s="4">
        <v>1096</v>
      </c>
      <c r="C1211" s="31">
        <v>0.28193430656934304</v>
      </c>
      <c r="D1211" s="31">
        <v>5.2919708029197078E-2</v>
      </c>
      <c r="E1211" s="31">
        <v>0.66514598540145986</v>
      </c>
      <c r="F1211" s="32"/>
      <c r="G1211" s="32"/>
      <c r="H1211" s="32"/>
      <c r="I1211" s="32"/>
      <c r="J1211" s="32"/>
      <c r="K1211" s="32"/>
      <c r="L1211" s="32"/>
      <c r="M1211" s="32"/>
      <c r="N1211" s="32"/>
      <c r="O1211" s="32"/>
      <c r="P1211" s="32"/>
      <c r="Q1211" s="32"/>
      <c r="R1211" s="32"/>
      <c r="S1211" s="32"/>
      <c r="T1211" s="8"/>
      <c r="U1211" s="8"/>
      <c r="V1211" s="8"/>
      <c r="W1211" s="8"/>
      <c r="X1211" s="8"/>
      <c r="Y1211" s="8"/>
    </row>
    <row r="1212" spans="1:25" s="1" customFormat="1" x14ac:dyDescent="0.25">
      <c r="A1212" s="6" t="s">
        <v>10</v>
      </c>
      <c r="B1212" s="4">
        <v>741</v>
      </c>
      <c r="C1212" s="31">
        <v>0.26855600539811064</v>
      </c>
      <c r="D1212" s="31">
        <v>5.8029689608636977E-2</v>
      </c>
      <c r="E1212" s="31">
        <v>0.67341430499325239</v>
      </c>
      <c r="F1212" s="32"/>
      <c r="G1212" s="32"/>
      <c r="H1212" s="32"/>
      <c r="I1212" s="32"/>
      <c r="J1212" s="32"/>
      <c r="K1212" s="32"/>
      <c r="L1212" s="32"/>
      <c r="M1212" s="32"/>
      <c r="N1212" s="32"/>
      <c r="O1212" s="32"/>
      <c r="P1212" s="32"/>
      <c r="Q1212" s="32"/>
      <c r="R1212" s="32"/>
      <c r="S1212" s="32"/>
      <c r="T1212" s="8"/>
      <c r="U1212" s="8"/>
      <c r="V1212" s="8"/>
      <c r="W1212" s="8"/>
      <c r="X1212" s="8"/>
      <c r="Y1212" s="8"/>
    </row>
    <row r="1213" spans="1:25" s="1" customFormat="1" x14ac:dyDescent="0.25">
      <c r="A1213" s="6" t="s">
        <v>11</v>
      </c>
      <c r="B1213" s="4">
        <v>1166</v>
      </c>
      <c r="C1213" s="31">
        <v>0.29674099485420241</v>
      </c>
      <c r="D1213" s="31">
        <v>5.9176672384219552E-2</v>
      </c>
      <c r="E1213" s="31">
        <v>0.644082332761578</v>
      </c>
      <c r="F1213" s="32"/>
      <c r="G1213" s="32"/>
      <c r="H1213" s="32"/>
      <c r="I1213" s="32"/>
      <c r="J1213" s="32"/>
      <c r="K1213" s="32"/>
      <c r="L1213" s="32"/>
      <c r="M1213" s="32"/>
      <c r="N1213" s="32"/>
      <c r="O1213" s="32"/>
      <c r="P1213" s="32"/>
      <c r="Q1213" s="32"/>
      <c r="R1213" s="32"/>
      <c r="S1213" s="32"/>
      <c r="T1213" s="8"/>
      <c r="U1213" s="8"/>
      <c r="V1213" s="8"/>
      <c r="W1213" s="8"/>
      <c r="X1213" s="8"/>
      <c r="Y1213" s="8"/>
    </row>
    <row r="1214" spans="1:25" s="1" customFormat="1" x14ac:dyDescent="0.25">
      <c r="A1214" s="6" t="s">
        <v>12</v>
      </c>
      <c r="B1214" s="4">
        <v>385</v>
      </c>
      <c r="C1214" s="31">
        <v>0.34805194805194806</v>
      </c>
      <c r="D1214" s="31">
        <v>3.896103896103896E-2</v>
      </c>
      <c r="E1214" s="31">
        <v>0.61298701298701297</v>
      </c>
      <c r="F1214" s="32"/>
      <c r="G1214" s="32"/>
      <c r="H1214" s="32"/>
      <c r="I1214" s="32"/>
      <c r="J1214" s="32"/>
      <c r="K1214" s="32"/>
      <c r="L1214" s="32"/>
      <c r="M1214" s="32"/>
      <c r="N1214" s="32"/>
      <c r="O1214" s="32"/>
      <c r="P1214" s="32"/>
      <c r="Q1214" s="32"/>
      <c r="R1214" s="32"/>
      <c r="S1214" s="32"/>
      <c r="T1214" s="8"/>
      <c r="U1214" s="8"/>
      <c r="V1214" s="8"/>
      <c r="W1214" s="8"/>
      <c r="X1214" s="8"/>
      <c r="Y1214" s="8"/>
    </row>
    <row r="1215" spans="1:25" s="1" customFormat="1" x14ac:dyDescent="0.25">
      <c r="A1215" s="6" t="s">
        <v>13</v>
      </c>
      <c r="B1215" s="4">
        <v>564</v>
      </c>
      <c r="C1215" s="31">
        <v>0.43085106382978722</v>
      </c>
      <c r="D1215" s="31">
        <v>3.7234042553191488E-2</v>
      </c>
      <c r="E1215" s="31">
        <v>0.53191489361702127</v>
      </c>
      <c r="F1215" s="32"/>
      <c r="G1215" s="32"/>
      <c r="H1215" s="32"/>
      <c r="I1215" s="32"/>
      <c r="J1215" s="32"/>
      <c r="K1215" s="32"/>
      <c r="L1215" s="32"/>
      <c r="M1215" s="32"/>
      <c r="N1215" s="32"/>
      <c r="O1215" s="32"/>
      <c r="P1215" s="32"/>
      <c r="Q1215" s="32"/>
      <c r="R1215" s="32"/>
      <c r="S1215" s="32"/>
      <c r="T1215" s="8"/>
      <c r="U1215" s="8"/>
      <c r="V1215" s="8"/>
      <c r="W1215" s="8"/>
      <c r="X1215" s="8"/>
      <c r="Y1215" s="8"/>
    </row>
    <row r="1216" spans="1:25" s="1" customFormat="1" x14ac:dyDescent="0.25">
      <c r="B1216" s="7"/>
      <c r="C1216" s="32"/>
      <c r="D1216" s="32"/>
      <c r="E1216" s="32"/>
      <c r="F1216" s="32"/>
      <c r="G1216" s="32"/>
      <c r="H1216" s="32"/>
      <c r="I1216" s="32"/>
      <c r="J1216" s="32"/>
      <c r="K1216" s="32"/>
      <c r="L1216" s="32"/>
      <c r="M1216" s="32"/>
      <c r="N1216" s="32"/>
      <c r="O1216" s="32"/>
      <c r="P1216" s="32"/>
      <c r="Q1216" s="32"/>
      <c r="R1216" s="32"/>
      <c r="S1216" s="32"/>
      <c r="T1216" s="8"/>
      <c r="U1216" s="8"/>
      <c r="V1216" s="8"/>
      <c r="W1216" s="8"/>
      <c r="X1216" s="8"/>
      <c r="Y1216" s="8"/>
    </row>
    <row r="1217" spans="1:25" s="1" customFormat="1" x14ac:dyDescent="0.25">
      <c r="C1217" s="22"/>
      <c r="D1217" s="22"/>
      <c r="E1217" s="22"/>
      <c r="F1217" s="22"/>
      <c r="G1217" s="22"/>
      <c r="H1217" s="22"/>
      <c r="I1217" s="22"/>
      <c r="J1217" s="22"/>
      <c r="K1217" s="22"/>
      <c r="L1217" s="22"/>
      <c r="M1217" s="22"/>
      <c r="N1217" s="22"/>
      <c r="O1217" s="22"/>
      <c r="P1217" s="22"/>
      <c r="Q1217" s="22"/>
      <c r="R1217" s="22"/>
      <c r="S1217" s="22"/>
    </row>
    <row r="1218" spans="1:25" s="1" customFormat="1" x14ac:dyDescent="0.25">
      <c r="A1218" s="1" t="s">
        <v>383</v>
      </c>
      <c r="C1218" s="22"/>
      <c r="D1218" s="22"/>
      <c r="E1218" s="22"/>
      <c r="F1218" s="22"/>
      <c r="G1218" s="22"/>
      <c r="H1218" s="22"/>
      <c r="I1218" s="22"/>
      <c r="J1218" s="22"/>
      <c r="K1218" s="22"/>
      <c r="L1218" s="22"/>
      <c r="M1218" s="22"/>
      <c r="N1218" s="22"/>
      <c r="O1218" s="22"/>
      <c r="P1218" s="22"/>
      <c r="Q1218" s="22"/>
      <c r="R1218" s="22"/>
      <c r="S1218" s="22"/>
    </row>
    <row r="1219" spans="1:25" s="1" customFormat="1" x14ac:dyDescent="0.25">
      <c r="C1219" s="22"/>
      <c r="D1219" s="22"/>
      <c r="E1219" s="22"/>
      <c r="F1219" s="22"/>
      <c r="G1219" s="22"/>
      <c r="H1219" s="22"/>
      <c r="I1219" s="22"/>
      <c r="J1219" s="22"/>
      <c r="K1219" s="22"/>
      <c r="L1219" s="22"/>
      <c r="M1219" s="22"/>
      <c r="N1219" s="22"/>
      <c r="O1219" s="22"/>
      <c r="P1219" s="22"/>
      <c r="Q1219" s="22"/>
      <c r="R1219" s="22"/>
      <c r="S1219" s="22"/>
    </row>
    <row r="1220" spans="1:25" s="1" customFormat="1" x14ac:dyDescent="0.25">
      <c r="A1220" s="2" t="s">
        <v>0</v>
      </c>
      <c r="B1220" s="2" t="s">
        <v>1</v>
      </c>
      <c r="C1220" s="10" t="s">
        <v>192</v>
      </c>
      <c r="D1220" s="10" t="s">
        <v>381</v>
      </c>
      <c r="E1220" s="10" t="s">
        <v>382</v>
      </c>
      <c r="F1220" s="30"/>
      <c r="G1220" s="30"/>
      <c r="H1220" s="30"/>
      <c r="I1220" s="30"/>
      <c r="J1220" s="30"/>
      <c r="K1220" s="30"/>
      <c r="L1220" s="30"/>
      <c r="M1220" s="30"/>
      <c r="N1220" s="30"/>
      <c r="O1220" s="30"/>
      <c r="P1220" s="30"/>
      <c r="Q1220" s="30"/>
      <c r="R1220" s="30"/>
      <c r="S1220" s="30"/>
      <c r="T1220" s="9"/>
      <c r="U1220" s="9"/>
      <c r="V1220" s="9"/>
      <c r="W1220" s="9"/>
      <c r="X1220" s="9"/>
      <c r="Y1220" s="9"/>
    </row>
    <row r="1221" spans="1:25" s="1" customFormat="1" x14ac:dyDescent="0.25">
      <c r="A1221" s="3" t="s">
        <v>2</v>
      </c>
      <c r="B1221" s="4">
        <v>2966</v>
      </c>
      <c r="C1221" s="31">
        <v>7.0128118678354681E-2</v>
      </c>
      <c r="D1221" s="31">
        <v>6.6082265677680371E-2</v>
      </c>
      <c r="E1221" s="31">
        <v>0.86378961564396495</v>
      </c>
      <c r="F1221" s="32"/>
      <c r="G1221" s="32"/>
      <c r="H1221" s="32"/>
      <c r="I1221" s="32"/>
      <c r="J1221" s="32"/>
      <c r="K1221" s="32"/>
      <c r="L1221" s="32"/>
      <c r="M1221" s="32"/>
      <c r="N1221" s="32"/>
      <c r="O1221" s="32"/>
      <c r="P1221" s="32"/>
      <c r="Q1221" s="32"/>
      <c r="R1221" s="32"/>
      <c r="S1221" s="32"/>
      <c r="T1221" s="8"/>
      <c r="U1221" s="8"/>
      <c r="V1221" s="8"/>
      <c r="W1221" s="8"/>
      <c r="X1221" s="8"/>
      <c r="Y1221" s="8"/>
    </row>
    <row r="1222" spans="1:25" s="1" customFormat="1" x14ac:dyDescent="0.25">
      <c r="A1222" s="6" t="s">
        <v>3</v>
      </c>
      <c r="B1222" s="4">
        <v>1000</v>
      </c>
      <c r="C1222" s="31">
        <v>0.05</v>
      </c>
      <c r="D1222" s="31">
        <v>6.5000000000000002E-2</v>
      </c>
      <c r="E1222" s="31">
        <v>0.88500000000000001</v>
      </c>
      <c r="F1222" s="32"/>
      <c r="G1222" s="32"/>
      <c r="H1222" s="32"/>
      <c r="I1222" s="32"/>
      <c r="J1222" s="32"/>
      <c r="K1222" s="32"/>
      <c r="L1222" s="32"/>
      <c r="M1222" s="32"/>
      <c r="N1222" s="32"/>
      <c r="O1222" s="32"/>
      <c r="P1222" s="32"/>
      <c r="Q1222" s="32"/>
      <c r="R1222" s="32"/>
      <c r="S1222" s="32"/>
      <c r="T1222" s="8"/>
      <c r="U1222" s="8"/>
      <c r="V1222" s="8"/>
      <c r="W1222" s="8"/>
      <c r="X1222" s="8"/>
      <c r="Y1222" s="8"/>
    </row>
    <row r="1223" spans="1:25" s="1" customFormat="1" x14ac:dyDescent="0.25">
      <c r="A1223" s="6" t="s">
        <v>4</v>
      </c>
      <c r="B1223" s="4">
        <v>488</v>
      </c>
      <c r="C1223" s="31">
        <v>0.13114754098360656</v>
      </c>
      <c r="D1223" s="31">
        <v>9.2213114754098366E-2</v>
      </c>
      <c r="E1223" s="31">
        <v>0.77663934426229508</v>
      </c>
      <c r="F1223" s="32"/>
      <c r="G1223" s="32"/>
      <c r="H1223" s="32"/>
      <c r="I1223" s="32"/>
      <c r="J1223" s="32"/>
      <c r="K1223" s="32"/>
      <c r="L1223" s="32"/>
      <c r="M1223" s="32"/>
      <c r="N1223" s="32"/>
      <c r="O1223" s="32"/>
      <c r="P1223" s="32"/>
      <c r="Q1223" s="32"/>
      <c r="R1223" s="32"/>
      <c r="S1223" s="32"/>
      <c r="T1223" s="8"/>
      <c r="U1223" s="8"/>
      <c r="V1223" s="8"/>
      <c r="W1223" s="8"/>
      <c r="X1223" s="8"/>
      <c r="Y1223" s="8"/>
    </row>
    <row r="1224" spans="1:25" s="1" customFormat="1" x14ac:dyDescent="0.25">
      <c r="A1224" s="6" t="s">
        <v>5</v>
      </c>
      <c r="B1224" s="4">
        <v>627</v>
      </c>
      <c r="C1224" s="31">
        <v>2.3923444976076555E-2</v>
      </c>
      <c r="D1224" s="31">
        <v>4.3062200956937802E-2</v>
      </c>
      <c r="E1224" s="31">
        <v>0.93301435406698563</v>
      </c>
      <c r="F1224" s="32"/>
      <c r="G1224" s="32"/>
      <c r="H1224" s="32"/>
      <c r="I1224" s="32"/>
      <c r="J1224" s="32"/>
      <c r="K1224" s="32"/>
      <c r="L1224" s="32"/>
      <c r="M1224" s="32"/>
      <c r="N1224" s="32"/>
      <c r="O1224" s="32"/>
      <c r="P1224" s="32"/>
      <c r="Q1224" s="32"/>
      <c r="R1224" s="32"/>
      <c r="S1224" s="32"/>
      <c r="T1224" s="8"/>
      <c r="U1224" s="8"/>
      <c r="V1224" s="8"/>
      <c r="W1224" s="8"/>
      <c r="X1224" s="8"/>
      <c r="Y1224" s="8"/>
    </row>
    <row r="1225" spans="1:25" s="1" customFormat="1" x14ac:dyDescent="0.25">
      <c r="A1225" s="6" t="s">
        <v>6</v>
      </c>
      <c r="B1225" s="4">
        <v>324</v>
      </c>
      <c r="C1225" s="31">
        <v>6.4814814814814811E-2</v>
      </c>
      <c r="D1225" s="31">
        <v>7.098765432098765E-2</v>
      </c>
      <c r="E1225" s="31">
        <v>0.86419753086419748</v>
      </c>
      <c r="F1225" s="32"/>
      <c r="G1225" s="32"/>
      <c r="H1225" s="32"/>
      <c r="I1225" s="32"/>
      <c r="J1225" s="32"/>
      <c r="K1225" s="32"/>
      <c r="L1225" s="32"/>
      <c r="M1225" s="32"/>
      <c r="N1225" s="32"/>
      <c r="O1225" s="32"/>
      <c r="P1225" s="32"/>
      <c r="Q1225" s="32"/>
      <c r="R1225" s="32"/>
      <c r="S1225" s="32"/>
      <c r="T1225" s="8"/>
      <c r="U1225" s="8"/>
      <c r="V1225" s="8"/>
      <c r="W1225" s="8"/>
      <c r="X1225" s="8"/>
      <c r="Y1225" s="8"/>
    </row>
    <row r="1226" spans="1:25" s="1" customFormat="1" x14ac:dyDescent="0.25">
      <c r="A1226" s="6" t="s">
        <v>7</v>
      </c>
      <c r="B1226" s="4">
        <v>527</v>
      </c>
      <c r="C1226" s="31">
        <v>0.11005692599620494</v>
      </c>
      <c r="D1226" s="31">
        <v>6.8311195445920306E-2</v>
      </c>
      <c r="E1226" s="31">
        <v>0.82163187855787478</v>
      </c>
      <c r="F1226" s="32"/>
      <c r="G1226" s="32"/>
      <c r="H1226" s="32"/>
      <c r="I1226" s="32"/>
      <c r="J1226" s="32"/>
      <c r="K1226" s="32"/>
      <c r="L1226" s="32"/>
      <c r="M1226" s="32"/>
      <c r="N1226" s="32"/>
      <c r="O1226" s="32"/>
      <c r="P1226" s="32"/>
      <c r="Q1226" s="32"/>
      <c r="R1226" s="32"/>
      <c r="S1226" s="32"/>
      <c r="T1226" s="8"/>
      <c r="U1226" s="8"/>
      <c r="V1226" s="8"/>
      <c r="W1226" s="8"/>
      <c r="X1226" s="8"/>
      <c r="Y1226" s="8"/>
    </row>
    <row r="1227" spans="1:25" s="1" customFormat="1" x14ac:dyDescent="0.25">
      <c r="A1227" s="6" t="s">
        <v>8</v>
      </c>
      <c r="B1227" s="4">
        <v>1739</v>
      </c>
      <c r="C1227" s="31">
        <v>9.6607245543415751E-2</v>
      </c>
      <c r="D1227" s="31">
        <v>7.2455434157561824E-2</v>
      </c>
      <c r="E1227" s="31">
        <v>0.83093732029902245</v>
      </c>
      <c r="F1227" s="32"/>
      <c r="G1227" s="32"/>
      <c r="H1227" s="32"/>
      <c r="I1227" s="32"/>
      <c r="J1227" s="32"/>
      <c r="K1227" s="32"/>
      <c r="L1227" s="32"/>
      <c r="M1227" s="32"/>
      <c r="N1227" s="32"/>
      <c r="O1227" s="32"/>
      <c r="P1227" s="32"/>
      <c r="Q1227" s="32"/>
      <c r="R1227" s="32"/>
      <c r="S1227" s="32"/>
      <c r="T1227" s="8"/>
      <c r="U1227" s="8"/>
      <c r="V1227" s="8"/>
      <c r="W1227" s="8"/>
      <c r="X1227" s="8"/>
      <c r="Y1227" s="8"/>
    </row>
    <row r="1228" spans="1:25" s="1" customFormat="1" x14ac:dyDescent="0.25">
      <c r="A1228" s="6" t="s">
        <v>9</v>
      </c>
      <c r="B1228" s="4">
        <v>1111</v>
      </c>
      <c r="C1228" s="31">
        <v>3.4203420342034205E-2</v>
      </c>
      <c r="D1228" s="31">
        <v>6.2106210621062106E-2</v>
      </c>
      <c r="E1228" s="31">
        <v>0.9036903690369037</v>
      </c>
      <c r="F1228" s="32"/>
      <c r="G1228" s="32"/>
      <c r="H1228" s="32"/>
      <c r="I1228" s="32"/>
      <c r="J1228" s="32"/>
      <c r="K1228" s="32"/>
      <c r="L1228" s="32"/>
      <c r="M1228" s="32"/>
      <c r="N1228" s="32"/>
      <c r="O1228" s="32"/>
      <c r="P1228" s="32"/>
      <c r="Q1228" s="32"/>
      <c r="R1228" s="32"/>
      <c r="S1228" s="32"/>
      <c r="T1228" s="8"/>
      <c r="U1228" s="8"/>
      <c r="V1228" s="8"/>
      <c r="W1228" s="8"/>
      <c r="X1228" s="8"/>
      <c r="Y1228" s="8"/>
    </row>
    <row r="1229" spans="1:25" s="1" customFormat="1" x14ac:dyDescent="0.25">
      <c r="A1229" s="6" t="s">
        <v>10</v>
      </c>
      <c r="B1229" s="4">
        <v>738</v>
      </c>
      <c r="C1229" s="31">
        <v>3.2520325203252036E-2</v>
      </c>
      <c r="D1229" s="31">
        <v>7.0460704607046065E-2</v>
      </c>
      <c r="E1229" s="31">
        <v>0.89701897018970189</v>
      </c>
      <c r="F1229" s="32"/>
      <c r="G1229" s="32"/>
      <c r="H1229" s="32"/>
      <c r="I1229" s="32"/>
      <c r="J1229" s="32"/>
      <c r="K1229" s="32"/>
      <c r="L1229" s="32"/>
      <c r="M1229" s="32"/>
      <c r="N1229" s="32"/>
      <c r="O1229" s="32"/>
      <c r="P1229" s="32"/>
      <c r="Q1229" s="32"/>
      <c r="R1229" s="32"/>
      <c r="S1229" s="32"/>
      <c r="T1229" s="8"/>
      <c r="U1229" s="8"/>
      <c r="V1229" s="8"/>
      <c r="W1229" s="8"/>
      <c r="X1229" s="8"/>
      <c r="Y1229" s="8"/>
    </row>
    <row r="1230" spans="1:25" s="1" customFormat="1" x14ac:dyDescent="0.25">
      <c r="A1230" s="6" t="s">
        <v>11</v>
      </c>
      <c r="B1230" s="4">
        <v>1157</v>
      </c>
      <c r="C1230" s="31">
        <v>4.4079515989628351E-2</v>
      </c>
      <c r="D1230" s="31">
        <v>6.8280034572169399E-2</v>
      </c>
      <c r="E1230" s="31">
        <v>0.88764044943820219</v>
      </c>
      <c r="F1230" s="32"/>
      <c r="G1230" s="32"/>
      <c r="H1230" s="32"/>
      <c r="I1230" s="32"/>
      <c r="J1230" s="32"/>
      <c r="K1230" s="32"/>
      <c r="L1230" s="32"/>
      <c r="M1230" s="32"/>
      <c r="N1230" s="32"/>
      <c r="O1230" s="32"/>
      <c r="P1230" s="32"/>
      <c r="Q1230" s="32"/>
      <c r="R1230" s="32"/>
      <c r="S1230" s="32"/>
      <c r="T1230" s="8"/>
      <c r="U1230" s="8"/>
      <c r="V1230" s="8"/>
      <c r="W1230" s="8"/>
      <c r="X1230" s="8"/>
      <c r="Y1230" s="8"/>
    </row>
    <row r="1231" spans="1:25" s="1" customFormat="1" x14ac:dyDescent="0.25">
      <c r="A1231" s="6" t="s">
        <v>12</v>
      </c>
      <c r="B1231" s="4">
        <v>383</v>
      </c>
      <c r="C1231" s="31">
        <v>0.10443864229765012</v>
      </c>
      <c r="D1231" s="31">
        <v>5.7441253263707574E-2</v>
      </c>
      <c r="E1231" s="31">
        <v>0.83812010443864227</v>
      </c>
      <c r="F1231" s="32"/>
      <c r="G1231" s="32"/>
      <c r="H1231" s="32"/>
      <c r="I1231" s="32"/>
      <c r="J1231" s="32"/>
      <c r="K1231" s="32"/>
      <c r="L1231" s="32"/>
      <c r="M1231" s="32"/>
      <c r="N1231" s="32"/>
      <c r="O1231" s="32"/>
      <c r="P1231" s="32"/>
      <c r="Q1231" s="32"/>
      <c r="R1231" s="32"/>
      <c r="S1231" s="32"/>
      <c r="T1231" s="8"/>
      <c r="U1231" s="8"/>
      <c r="V1231" s="8"/>
      <c r="W1231" s="8"/>
      <c r="X1231" s="8"/>
      <c r="Y1231" s="8"/>
    </row>
    <row r="1232" spans="1:25" s="1" customFormat="1" x14ac:dyDescent="0.25">
      <c r="A1232" s="6" t="s">
        <v>13</v>
      </c>
      <c r="B1232" s="4">
        <v>562</v>
      </c>
      <c r="C1232" s="31">
        <v>0.14590747330960854</v>
      </c>
      <c r="D1232" s="31">
        <v>5.8718861209964411E-2</v>
      </c>
      <c r="E1232" s="31">
        <v>0.79537366548042709</v>
      </c>
      <c r="F1232" s="32"/>
      <c r="G1232" s="32"/>
      <c r="H1232" s="32"/>
      <c r="I1232" s="32"/>
      <c r="J1232" s="32"/>
      <c r="K1232" s="32"/>
      <c r="L1232" s="32"/>
      <c r="M1232" s="32"/>
      <c r="N1232" s="32"/>
      <c r="O1232" s="32"/>
      <c r="P1232" s="32"/>
      <c r="Q1232" s="32"/>
      <c r="R1232" s="32"/>
      <c r="S1232" s="32"/>
      <c r="T1232" s="8"/>
      <c r="U1232" s="8"/>
      <c r="V1232" s="8"/>
      <c r="W1232" s="8"/>
      <c r="X1232" s="8"/>
      <c r="Y1232" s="8"/>
    </row>
    <row r="1233" spans="1:25" s="1" customFormat="1" x14ac:dyDescent="0.25">
      <c r="B1233" s="7"/>
      <c r="C1233" s="32"/>
      <c r="D1233" s="32"/>
      <c r="E1233" s="32"/>
      <c r="F1233" s="32"/>
      <c r="G1233" s="32"/>
      <c r="H1233" s="32"/>
      <c r="I1233" s="32"/>
      <c r="J1233" s="32"/>
      <c r="K1233" s="32"/>
      <c r="L1233" s="32"/>
      <c r="M1233" s="32"/>
      <c r="N1233" s="32"/>
      <c r="O1233" s="32"/>
      <c r="P1233" s="32"/>
      <c r="Q1233" s="32"/>
      <c r="R1233" s="32"/>
      <c r="S1233" s="32"/>
      <c r="T1233" s="8"/>
      <c r="U1233" s="8"/>
      <c r="V1233" s="8"/>
      <c r="W1233" s="8"/>
      <c r="X1233" s="8"/>
      <c r="Y1233" s="8"/>
    </row>
    <row r="1234" spans="1:25" s="1" customFormat="1" x14ac:dyDescent="0.25">
      <c r="C1234" s="22"/>
      <c r="D1234" s="22"/>
      <c r="E1234" s="22"/>
      <c r="F1234" s="22"/>
      <c r="G1234" s="22"/>
      <c r="H1234" s="22"/>
      <c r="I1234" s="22"/>
      <c r="J1234" s="22"/>
      <c r="K1234" s="22"/>
      <c r="L1234" s="22"/>
      <c r="M1234" s="22"/>
      <c r="N1234" s="22"/>
      <c r="O1234" s="22"/>
      <c r="P1234" s="22"/>
      <c r="Q1234" s="22"/>
      <c r="R1234" s="22"/>
      <c r="S1234" s="22"/>
    </row>
    <row r="1235" spans="1:25" s="1" customFormat="1" x14ac:dyDescent="0.25">
      <c r="A1235" s="1" t="s">
        <v>384</v>
      </c>
      <c r="C1235" s="22"/>
      <c r="D1235" s="22"/>
      <c r="E1235" s="22"/>
      <c r="F1235" s="22"/>
      <c r="G1235" s="22"/>
      <c r="H1235" s="22"/>
      <c r="I1235" s="22"/>
      <c r="J1235" s="22"/>
      <c r="K1235" s="22"/>
      <c r="L1235" s="22"/>
      <c r="M1235" s="22"/>
      <c r="N1235" s="22"/>
      <c r="O1235" s="22"/>
      <c r="P1235" s="22"/>
      <c r="Q1235" s="22"/>
      <c r="R1235" s="22"/>
      <c r="S1235" s="22"/>
    </row>
    <row r="1236" spans="1:25" s="1" customFormat="1" x14ac:dyDescent="0.25">
      <c r="C1236" s="22"/>
      <c r="D1236" s="22"/>
      <c r="E1236" s="22"/>
      <c r="F1236" s="22"/>
      <c r="G1236" s="22"/>
      <c r="H1236" s="22"/>
      <c r="I1236" s="22"/>
      <c r="J1236" s="22"/>
      <c r="K1236" s="22"/>
      <c r="L1236" s="22"/>
      <c r="M1236" s="22"/>
      <c r="N1236" s="22"/>
      <c r="O1236" s="22"/>
      <c r="P1236" s="22"/>
      <c r="Q1236" s="22"/>
      <c r="R1236" s="22"/>
      <c r="S1236" s="22"/>
    </row>
    <row r="1237" spans="1:25" s="1" customFormat="1" x14ac:dyDescent="0.25">
      <c r="A1237" s="2" t="s">
        <v>0</v>
      </c>
      <c r="B1237" s="2" t="s">
        <v>1</v>
      </c>
      <c r="C1237" s="10" t="s">
        <v>192</v>
      </c>
      <c r="D1237" s="10" t="s">
        <v>381</v>
      </c>
      <c r="E1237" s="10" t="s">
        <v>382</v>
      </c>
      <c r="F1237" s="30"/>
      <c r="G1237" s="30"/>
      <c r="H1237" s="30"/>
      <c r="I1237" s="30"/>
      <c r="J1237" s="30"/>
      <c r="K1237" s="30"/>
      <c r="L1237" s="30"/>
      <c r="M1237" s="30"/>
      <c r="N1237" s="30"/>
      <c r="O1237" s="30"/>
      <c r="P1237" s="30"/>
      <c r="Q1237" s="30"/>
      <c r="R1237" s="30"/>
      <c r="S1237" s="30"/>
      <c r="T1237" s="9"/>
      <c r="U1237" s="9"/>
      <c r="V1237" s="9"/>
      <c r="W1237" s="9"/>
      <c r="X1237" s="9"/>
      <c r="Y1237" s="9"/>
    </row>
    <row r="1238" spans="1:25" s="1" customFormat="1" x14ac:dyDescent="0.25">
      <c r="A1238" s="3" t="s">
        <v>2</v>
      </c>
      <c r="B1238" s="4">
        <v>3010</v>
      </c>
      <c r="C1238" s="31">
        <v>2.2923588039867111E-2</v>
      </c>
      <c r="D1238" s="31">
        <v>5.6810631229235881E-2</v>
      </c>
      <c r="E1238" s="31">
        <v>0.92026578073089704</v>
      </c>
      <c r="F1238" s="32"/>
      <c r="G1238" s="32"/>
      <c r="H1238" s="32"/>
      <c r="I1238" s="32"/>
      <c r="J1238" s="32"/>
      <c r="K1238" s="32"/>
      <c r="L1238" s="32"/>
      <c r="M1238" s="32"/>
      <c r="N1238" s="32"/>
      <c r="O1238" s="32"/>
      <c r="P1238" s="32"/>
      <c r="Q1238" s="32"/>
      <c r="R1238" s="32"/>
      <c r="S1238" s="32"/>
      <c r="T1238" s="8"/>
      <c r="U1238" s="8"/>
      <c r="V1238" s="8"/>
      <c r="W1238" s="8"/>
      <c r="X1238" s="8"/>
      <c r="Y1238" s="8"/>
    </row>
    <row r="1239" spans="1:25" s="1" customFormat="1" x14ac:dyDescent="0.25">
      <c r="A1239" s="6" t="s">
        <v>3</v>
      </c>
      <c r="B1239" s="4">
        <v>1018</v>
      </c>
      <c r="C1239" s="31">
        <v>1.37524557956778E-2</v>
      </c>
      <c r="D1239" s="31">
        <v>5.5992141453831044E-2</v>
      </c>
      <c r="E1239" s="31">
        <v>0.93025540275049112</v>
      </c>
      <c r="F1239" s="32"/>
      <c r="G1239" s="32"/>
      <c r="H1239" s="32"/>
      <c r="I1239" s="32"/>
      <c r="J1239" s="32"/>
      <c r="K1239" s="32"/>
      <c r="L1239" s="32"/>
      <c r="M1239" s="32"/>
      <c r="N1239" s="32"/>
      <c r="O1239" s="32"/>
      <c r="P1239" s="32"/>
      <c r="Q1239" s="32"/>
      <c r="R1239" s="32"/>
      <c r="S1239" s="32"/>
      <c r="T1239" s="8"/>
      <c r="U1239" s="8"/>
      <c r="V1239" s="8"/>
      <c r="W1239" s="8"/>
      <c r="X1239" s="8"/>
      <c r="Y1239" s="8"/>
    </row>
    <row r="1240" spans="1:25" s="1" customFormat="1" x14ac:dyDescent="0.25">
      <c r="A1240" s="6" t="s">
        <v>4</v>
      </c>
      <c r="B1240" s="4">
        <v>494</v>
      </c>
      <c r="C1240" s="31">
        <v>4.6558704453441298E-2</v>
      </c>
      <c r="D1240" s="31">
        <v>7.8947368421052627E-2</v>
      </c>
      <c r="E1240" s="31">
        <v>0.87449392712550611</v>
      </c>
      <c r="F1240" s="32"/>
      <c r="G1240" s="32"/>
      <c r="H1240" s="32"/>
      <c r="I1240" s="32"/>
      <c r="J1240" s="32"/>
      <c r="K1240" s="32"/>
      <c r="L1240" s="32"/>
      <c r="M1240" s="32"/>
      <c r="N1240" s="32"/>
      <c r="O1240" s="32"/>
      <c r="P1240" s="32"/>
      <c r="Q1240" s="32"/>
      <c r="R1240" s="32"/>
      <c r="S1240" s="32"/>
      <c r="T1240" s="8"/>
      <c r="U1240" s="8"/>
      <c r="V1240" s="8"/>
      <c r="W1240" s="8"/>
      <c r="X1240" s="8"/>
      <c r="Y1240" s="8"/>
    </row>
    <row r="1241" spans="1:25" s="1" customFormat="1" x14ac:dyDescent="0.25">
      <c r="A1241" s="6" t="s">
        <v>5</v>
      </c>
      <c r="B1241" s="4">
        <v>639</v>
      </c>
      <c r="C1241" s="31">
        <v>9.3896713615023476E-3</v>
      </c>
      <c r="D1241" s="31">
        <v>3.1298904538341159E-2</v>
      </c>
      <c r="E1241" s="31">
        <v>0.95931142410015646</v>
      </c>
      <c r="F1241" s="32"/>
      <c r="G1241" s="32"/>
      <c r="H1241" s="32"/>
      <c r="I1241" s="32"/>
      <c r="J1241" s="32"/>
      <c r="K1241" s="32"/>
      <c r="L1241" s="32"/>
      <c r="M1241" s="32"/>
      <c r="N1241" s="32"/>
      <c r="O1241" s="32"/>
      <c r="P1241" s="32"/>
      <c r="Q1241" s="32"/>
      <c r="R1241" s="32"/>
      <c r="S1241" s="32"/>
      <c r="T1241" s="8"/>
      <c r="U1241" s="8"/>
      <c r="V1241" s="8"/>
      <c r="W1241" s="8"/>
      <c r="X1241" s="8"/>
      <c r="Y1241" s="8"/>
    </row>
    <row r="1242" spans="1:25" s="1" customFormat="1" x14ac:dyDescent="0.25">
      <c r="A1242" s="6" t="s">
        <v>6</v>
      </c>
      <c r="B1242" s="4">
        <v>330</v>
      </c>
      <c r="C1242" s="31">
        <v>9.0909090909090905E-3</v>
      </c>
      <c r="D1242" s="31">
        <v>5.1515151515151514E-2</v>
      </c>
      <c r="E1242" s="31">
        <v>0.93939393939393945</v>
      </c>
      <c r="F1242" s="32"/>
      <c r="G1242" s="32"/>
      <c r="H1242" s="32"/>
      <c r="I1242" s="32"/>
      <c r="J1242" s="32"/>
      <c r="K1242" s="32"/>
      <c r="L1242" s="32"/>
      <c r="M1242" s="32"/>
      <c r="N1242" s="32"/>
      <c r="O1242" s="32"/>
      <c r="P1242" s="32"/>
      <c r="Q1242" s="32"/>
      <c r="R1242" s="32"/>
      <c r="S1242" s="32"/>
      <c r="T1242" s="8"/>
      <c r="U1242" s="8"/>
      <c r="V1242" s="8"/>
      <c r="W1242" s="8"/>
      <c r="X1242" s="8"/>
      <c r="Y1242" s="8"/>
    </row>
    <row r="1243" spans="1:25" s="1" customFormat="1" x14ac:dyDescent="0.25">
      <c r="A1243" s="6" t="s">
        <v>7</v>
      </c>
      <c r="B1243" s="4">
        <v>529</v>
      </c>
      <c r="C1243" s="31">
        <v>4.3478260869565216E-2</v>
      </c>
      <c r="D1243" s="31">
        <v>7.1833648393194713E-2</v>
      </c>
      <c r="E1243" s="31">
        <v>0.88468809073724008</v>
      </c>
      <c r="F1243" s="32"/>
      <c r="G1243" s="32"/>
      <c r="H1243" s="32"/>
      <c r="I1243" s="32"/>
      <c r="J1243" s="32"/>
      <c r="K1243" s="32"/>
      <c r="L1243" s="32"/>
      <c r="M1243" s="32"/>
      <c r="N1243" s="32"/>
      <c r="O1243" s="32"/>
      <c r="P1243" s="32"/>
      <c r="Q1243" s="32"/>
      <c r="R1243" s="32"/>
      <c r="S1243" s="32"/>
      <c r="T1243" s="8"/>
      <c r="U1243" s="8"/>
      <c r="V1243" s="8"/>
      <c r="W1243" s="8"/>
      <c r="X1243" s="8"/>
      <c r="Y1243" s="8"/>
    </row>
    <row r="1244" spans="1:25" s="1" customFormat="1" x14ac:dyDescent="0.25">
      <c r="A1244" s="6" t="s">
        <v>8</v>
      </c>
      <c r="B1244" s="4">
        <v>1768</v>
      </c>
      <c r="C1244" s="31">
        <v>3.1674208144796379E-2</v>
      </c>
      <c r="D1244" s="31">
        <v>6.8438914027149328E-2</v>
      </c>
      <c r="E1244" s="31">
        <v>0.89988687782805432</v>
      </c>
      <c r="F1244" s="32"/>
      <c r="G1244" s="32"/>
      <c r="H1244" s="32"/>
      <c r="I1244" s="32"/>
      <c r="J1244" s="32"/>
      <c r="K1244" s="32"/>
      <c r="L1244" s="32"/>
      <c r="M1244" s="32"/>
      <c r="N1244" s="32"/>
      <c r="O1244" s="32"/>
      <c r="P1244" s="32"/>
      <c r="Q1244" s="32"/>
      <c r="R1244" s="32"/>
      <c r="S1244" s="32"/>
      <c r="T1244" s="8"/>
      <c r="U1244" s="8"/>
      <c r="V1244" s="8"/>
      <c r="W1244" s="8"/>
      <c r="X1244" s="8"/>
      <c r="Y1244" s="8"/>
    </row>
    <row r="1245" spans="1:25" s="1" customFormat="1" x14ac:dyDescent="0.25">
      <c r="A1245" s="6" t="s">
        <v>9</v>
      </c>
      <c r="B1245" s="4">
        <v>1128</v>
      </c>
      <c r="C1245" s="31">
        <v>1.0638297872340425E-2</v>
      </c>
      <c r="D1245" s="31">
        <v>4.4326241134751775E-2</v>
      </c>
      <c r="E1245" s="31">
        <v>0.94503546099290781</v>
      </c>
      <c r="F1245" s="32"/>
      <c r="G1245" s="32"/>
      <c r="H1245" s="32"/>
      <c r="I1245" s="32"/>
      <c r="J1245" s="32"/>
      <c r="K1245" s="32"/>
      <c r="L1245" s="32"/>
      <c r="M1245" s="32"/>
      <c r="N1245" s="32"/>
      <c r="O1245" s="32"/>
      <c r="P1245" s="32"/>
      <c r="Q1245" s="32"/>
      <c r="R1245" s="32"/>
      <c r="S1245" s="32"/>
      <c r="T1245" s="8"/>
      <c r="U1245" s="8"/>
      <c r="V1245" s="8"/>
      <c r="W1245" s="8"/>
      <c r="X1245" s="8"/>
      <c r="Y1245" s="8"/>
    </row>
    <row r="1246" spans="1:25" s="1" customFormat="1" x14ac:dyDescent="0.25">
      <c r="A1246" s="6" t="s">
        <v>10</v>
      </c>
      <c r="B1246" s="4">
        <v>760</v>
      </c>
      <c r="C1246" s="31">
        <v>1.0526315789473684E-2</v>
      </c>
      <c r="D1246" s="31">
        <v>5.6578947368421055E-2</v>
      </c>
      <c r="E1246" s="31">
        <v>0.93289473684210522</v>
      </c>
      <c r="F1246" s="32"/>
      <c r="G1246" s="32"/>
      <c r="H1246" s="32"/>
      <c r="I1246" s="32"/>
      <c r="J1246" s="32"/>
      <c r="K1246" s="32"/>
      <c r="L1246" s="32"/>
      <c r="M1246" s="32"/>
      <c r="N1246" s="32"/>
      <c r="O1246" s="32"/>
      <c r="P1246" s="32"/>
      <c r="Q1246" s="32"/>
      <c r="R1246" s="32"/>
      <c r="S1246" s="32"/>
      <c r="T1246" s="8"/>
      <c r="U1246" s="8"/>
      <c r="V1246" s="8"/>
      <c r="W1246" s="8"/>
      <c r="X1246" s="8"/>
      <c r="Y1246" s="8"/>
    </row>
    <row r="1247" spans="1:25" s="1" customFormat="1" x14ac:dyDescent="0.25">
      <c r="A1247" s="6" t="s">
        <v>11</v>
      </c>
      <c r="B1247" s="4">
        <v>1176</v>
      </c>
      <c r="C1247" s="31">
        <v>1.7006802721088437E-2</v>
      </c>
      <c r="D1247" s="31">
        <v>5.187074829931973E-2</v>
      </c>
      <c r="E1247" s="31">
        <v>0.93112244897959184</v>
      </c>
      <c r="F1247" s="32"/>
      <c r="G1247" s="32"/>
      <c r="H1247" s="32"/>
      <c r="I1247" s="32"/>
      <c r="J1247" s="32"/>
      <c r="K1247" s="32"/>
      <c r="L1247" s="32"/>
      <c r="M1247" s="32"/>
      <c r="N1247" s="32"/>
      <c r="O1247" s="32"/>
      <c r="P1247" s="32"/>
      <c r="Q1247" s="32"/>
      <c r="R1247" s="32"/>
      <c r="S1247" s="32"/>
      <c r="T1247" s="8"/>
      <c r="U1247" s="8"/>
      <c r="V1247" s="8"/>
      <c r="W1247" s="8"/>
      <c r="X1247" s="8"/>
      <c r="Y1247" s="8"/>
    </row>
    <row r="1248" spans="1:25" s="1" customFormat="1" x14ac:dyDescent="0.25">
      <c r="A1248" s="6" t="s">
        <v>12</v>
      </c>
      <c r="B1248" s="4">
        <v>382</v>
      </c>
      <c r="C1248" s="31">
        <v>4.4502617801047119E-2</v>
      </c>
      <c r="D1248" s="31">
        <v>4.9738219895287955E-2</v>
      </c>
      <c r="E1248" s="31">
        <v>0.90575916230366493</v>
      </c>
      <c r="F1248" s="32"/>
      <c r="G1248" s="32"/>
      <c r="H1248" s="32"/>
      <c r="I1248" s="32"/>
      <c r="J1248" s="32"/>
      <c r="K1248" s="32"/>
      <c r="L1248" s="32"/>
      <c r="M1248" s="32"/>
      <c r="N1248" s="32"/>
      <c r="O1248" s="32"/>
      <c r="P1248" s="32"/>
      <c r="Q1248" s="32"/>
      <c r="R1248" s="32"/>
      <c r="S1248" s="32"/>
      <c r="T1248" s="8"/>
      <c r="U1248" s="8"/>
      <c r="V1248" s="8"/>
      <c r="W1248" s="8"/>
      <c r="X1248" s="8"/>
      <c r="Y1248" s="8"/>
    </row>
    <row r="1249" spans="1:25" s="1" customFormat="1" x14ac:dyDescent="0.25">
      <c r="A1249" s="6" t="s">
        <v>13</v>
      </c>
      <c r="B1249" s="4">
        <v>567</v>
      </c>
      <c r="C1249" s="31">
        <v>3.7037037037037035E-2</v>
      </c>
      <c r="D1249" s="31">
        <v>6.7019400352733682E-2</v>
      </c>
      <c r="E1249" s="31">
        <v>0.89594356261022923</v>
      </c>
      <c r="F1249" s="32"/>
      <c r="G1249" s="32"/>
      <c r="H1249" s="32"/>
      <c r="I1249" s="32"/>
      <c r="J1249" s="32"/>
      <c r="K1249" s="32"/>
      <c r="L1249" s="32"/>
      <c r="M1249" s="32"/>
      <c r="N1249" s="32"/>
      <c r="O1249" s="32"/>
      <c r="P1249" s="32"/>
      <c r="Q1249" s="32"/>
      <c r="R1249" s="32"/>
      <c r="S1249" s="32"/>
      <c r="T1249" s="8"/>
      <c r="U1249" s="8"/>
      <c r="V1249" s="8"/>
      <c r="W1249" s="8"/>
      <c r="X1249" s="8"/>
      <c r="Y1249" s="8"/>
    </row>
    <row r="1250" spans="1:25" s="1" customFormat="1" x14ac:dyDescent="0.25">
      <c r="B1250" s="7"/>
      <c r="C1250" s="32"/>
      <c r="D1250" s="32"/>
      <c r="E1250" s="32"/>
      <c r="F1250" s="32"/>
      <c r="G1250" s="32"/>
      <c r="H1250" s="32"/>
      <c r="I1250" s="32"/>
      <c r="J1250" s="32"/>
      <c r="K1250" s="32"/>
      <c r="L1250" s="32"/>
      <c r="M1250" s="32"/>
      <c r="N1250" s="32"/>
      <c r="O1250" s="32"/>
      <c r="P1250" s="32"/>
      <c r="Q1250" s="32"/>
      <c r="R1250" s="32"/>
      <c r="S1250" s="32"/>
      <c r="T1250" s="8"/>
      <c r="U1250" s="8"/>
      <c r="V1250" s="8"/>
      <c r="W1250" s="8"/>
      <c r="X1250" s="8"/>
      <c r="Y1250" s="8"/>
    </row>
    <row r="1251" spans="1:25" s="1" customFormat="1" x14ac:dyDescent="0.25">
      <c r="C1251" s="22"/>
      <c r="D1251" s="22"/>
      <c r="E1251" s="22"/>
      <c r="F1251" s="22"/>
      <c r="G1251" s="22"/>
      <c r="H1251" s="22"/>
      <c r="I1251" s="22"/>
      <c r="J1251" s="22"/>
      <c r="K1251" s="22"/>
      <c r="L1251" s="22"/>
      <c r="M1251" s="22"/>
      <c r="N1251" s="22"/>
      <c r="O1251" s="22"/>
      <c r="P1251" s="22"/>
      <c r="Q1251" s="22"/>
      <c r="R1251" s="22"/>
      <c r="S1251" s="22"/>
    </row>
    <row r="1252" spans="1:25" s="1" customFormat="1" x14ac:dyDescent="0.25">
      <c r="C1252" s="22"/>
      <c r="D1252" s="22"/>
      <c r="E1252" s="22"/>
      <c r="F1252" s="22"/>
      <c r="G1252" s="22"/>
      <c r="H1252" s="22"/>
      <c r="I1252" s="22"/>
      <c r="J1252" s="22"/>
      <c r="K1252" s="22"/>
      <c r="L1252" s="22"/>
      <c r="M1252" s="22"/>
      <c r="N1252" s="22"/>
      <c r="O1252" s="22"/>
      <c r="P1252" s="22"/>
      <c r="Q1252" s="22"/>
      <c r="R1252" s="22"/>
      <c r="S1252" s="22"/>
    </row>
    <row r="1253" spans="1:25" s="1" customFormat="1" x14ac:dyDescent="0.25">
      <c r="C1253" s="22"/>
      <c r="D1253" s="22"/>
      <c r="E1253" s="22"/>
      <c r="F1253" s="22"/>
      <c r="G1253" s="22"/>
      <c r="H1253" s="22"/>
      <c r="I1253" s="22"/>
      <c r="J1253" s="22"/>
      <c r="K1253" s="22"/>
      <c r="L1253" s="22"/>
      <c r="M1253" s="22"/>
      <c r="N1253" s="22"/>
      <c r="O1253" s="22"/>
      <c r="P1253" s="22"/>
      <c r="Q1253" s="22"/>
      <c r="R1253" s="22"/>
      <c r="S1253" s="22"/>
    </row>
    <row r="1254" spans="1:25" s="1" customFormat="1" x14ac:dyDescent="0.25">
      <c r="C1254" s="22"/>
      <c r="D1254" s="22"/>
      <c r="E1254" s="22"/>
      <c r="F1254" s="22"/>
      <c r="G1254" s="22"/>
      <c r="H1254" s="22"/>
      <c r="I1254" s="22"/>
      <c r="J1254" s="22"/>
      <c r="K1254" s="22"/>
      <c r="L1254" s="22"/>
      <c r="M1254" s="22"/>
      <c r="N1254" s="22"/>
      <c r="O1254" s="22"/>
      <c r="P1254" s="22"/>
      <c r="Q1254" s="22"/>
      <c r="R1254" s="22"/>
      <c r="S1254" s="22"/>
    </row>
    <row r="1255" spans="1:25" s="1" customFormat="1" x14ac:dyDescent="0.25">
      <c r="C1255" s="22"/>
      <c r="D1255" s="22"/>
      <c r="E1255" s="22"/>
      <c r="F1255" s="22"/>
      <c r="G1255" s="22"/>
      <c r="H1255" s="22"/>
      <c r="I1255" s="22"/>
      <c r="J1255" s="22"/>
      <c r="K1255" s="22"/>
      <c r="L1255" s="22"/>
      <c r="M1255" s="22"/>
      <c r="N1255" s="22"/>
      <c r="O1255" s="22"/>
      <c r="P1255" s="22"/>
      <c r="Q1255" s="22"/>
      <c r="R1255" s="22"/>
      <c r="S1255" s="22"/>
    </row>
    <row r="1256" spans="1:25" s="1" customFormat="1" x14ac:dyDescent="0.25">
      <c r="C1256" s="22"/>
      <c r="D1256" s="22"/>
      <c r="E1256" s="22"/>
      <c r="F1256" s="22"/>
      <c r="G1256" s="22"/>
      <c r="H1256" s="22"/>
      <c r="I1256" s="22"/>
      <c r="J1256" s="22"/>
      <c r="K1256" s="22"/>
      <c r="L1256" s="22"/>
      <c r="M1256" s="22"/>
      <c r="N1256" s="22"/>
      <c r="O1256" s="22"/>
      <c r="P1256" s="22"/>
      <c r="Q1256" s="22"/>
      <c r="R1256" s="22"/>
      <c r="S1256" s="22"/>
    </row>
    <row r="1257" spans="1:25" s="1" customFormat="1" x14ac:dyDescent="0.25">
      <c r="C1257" s="22"/>
      <c r="D1257" s="22"/>
      <c r="E1257" s="22"/>
      <c r="F1257" s="22"/>
      <c r="G1257" s="22"/>
      <c r="H1257" s="22"/>
      <c r="I1257" s="22"/>
      <c r="J1257" s="22"/>
      <c r="K1257" s="22"/>
      <c r="L1257" s="22"/>
      <c r="M1257" s="22"/>
      <c r="N1257" s="22"/>
      <c r="O1257" s="22"/>
      <c r="P1257" s="22"/>
      <c r="Q1257" s="22"/>
      <c r="R1257" s="22"/>
      <c r="S1257" s="22"/>
    </row>
    <row r="1258" spans="1:25" s="1" customFormat="1" x14ac:dyDescent="0.25">
      <c r="C1258" s="22"/>
      <c r="D1258" s="22"/>
      <c r="E1258" s="22"/>
      <c r="F1258" s="22"/>
      <c r="G1258" s="22"/>
      <c r="H1258" s="22"/>
      <c r="I1258" s="22"/>
      <c r="J1258" s="22"/>
      <c r="K1258" s="22"/>
      <c r="L1258" s="22"/>
      <c r="M1258" s="22"/>
      <c r="N1258" s="22"/>
      <c r="O1258" s="22"/>
      <c r="P1258" s="22"/>
      <c r="Q1258" s="22"/>
      <c r="R1258" s="22"/>
      <c r="S1258" s="22"/>
    </row>
    <row r="1259" spans="1:25" s="1" customFormat="1" x14ac:dyDescent="0.25">
      <c r="C1259" s="22"/>
      <c r="D1259" s="22"/>
      <c r="E1259" s="22"/>
      <c r="F1259" s="22"/>
      <c r="G1259" s="22"/>
      <c r="H1259" s="22"/>
      <c r="I1259" s="22"/>
      <c r="J1259" s="22"/>
      <c r="K1259" s="22"/>
      <c r="L1259" s="22"/>
      <c r="M1259" s="22"/>
      <c r="N1259" s="22"/>
      <c r="O1259" s="22"/>
      <c r="P1259" s="22"/>
      <c r="Q1259" s="22"/>
      <c r="R1259" s="22"/>
      <c r="S1259" s="22"/>
    </row>
    <row r="1260" spans="1:25" s="1" customFormat="1" x14ac:dyDescent="0.25">
      <c r="C1260" s="22"/>
      <c r="D1260" s="22"/>
      <c r="E1260" s="22"/>
      <c r="F1260" s="22"/>
      <c r="G1260" s="22"/>
      <c r="H1260" s="22"/>
      <c r="I1260" s="22"/>
      <c r="J1260" s="22"/>
      <c r="K1260" s="22"/>
      <c r="L1260" s="22"/>
      <c r="M1260" s="22"/>
      <c r="N1260" s="22"/>
      <c r="O1260" s="22"/>
      <c r="P1260" s="22"/>
      <c r="Q1260" s="22"/>
      <c r="R1260" s="22"/>
      <c r="S1260" s="22"/>
    </row>
    <row r="1261" spans="1:25" s="1" customFormat="1" x14ac:dyDescent="0.25">
      <c r="C1261" s="22"/>
      <c r="D1261" s="22"/>
      <c r="E1261" s="22"/>
      <c r="F1261" s="22"/>
      <c r="G1261" s="22"/>
      <c r="H1261" s="22"/>
      <c r="I1261" s="22"/>
      <c r="J1261" s="22"/>
      <c r="K1261" s="22"/>
      <c r="L1261" s="22"/>
      <c r="M1261" s="22"/>
      <c r="N1261" s="22"/>
      <c r="O1261" s="22"/>
      <c r="P1261" s="22"/>
      <c r="Q1261" s="22"/>
      <c r="R1261" s="22"/>
      <c r="S1261" s="22"/>
    </row>
    <row r="1262" spans="1:25" s="1" customFormat="1" x14ac:dyDescent="0.25">
      <c r="C1262" s="22"/>
      <c r="D1262" s="22"/>
      <c r="E1262" s="22"/>
      <c r="F1262" s="22"/>
      <c r="G1262" s="22"/>
      <c r="H1262" s="22"/>
      <c r="I1262" s="22"/>
      <c r="J1262" s="22"/>
      <c r="K1262" s="22"/>
      <c r="L1262" s="22"/>
      <c r="M1262" s="22"/>
      <c r="N1262" s="22"/>
      <c r="O1262" s="22"/>
      <c r="P1262" s="22"/>
      <c r="Q1262" s="22"/>
      <c r="R1262" s="22"/>
      <c r="S1262" s="22"/>
    </row>
    <row r="1263" spans="1:25" s="1" customFormat="1" x14ac:dyDescent="0.25">
      <c r="C1263" s="22"/>
      <c r="D1263" s="22"/>
      <c r="E1263" s="22"/>
      <c r="F1263" s="22"/>
      <c r="G1263" s="22"/>
      <c r="H1263" s="22"/>
      <c r="I1263" s="22"/>
      <c r="J1263" s="22"/>
      <c r="K1263" s="22"/>
      <c r="L1263" s="22"/>
      <c r="M1263" s="22"/>
      <c r="N1263" s="22"/>
      <c r="O1263" s="22"/>
      <c r="P1263" s="22"/>
      <c r="Q1263" s="22"/>
      <c r="R1263" s="22"/>
      <c r="S1263" s="22"/>
    </row>
    <row r="1264" spans="1:25" s="1" customFormat="1" x14ac:dyDescent="0.25">
      <c r="C1264" s="22"/>
      <c r="D1264" s="22"/>
      <c r="E1264" s="22"/>
      <c r="F1264" s="22"/>
      <c r="G1264" s="22"/>
      <c r="H1264" s="22"/>
      <c r="I1264" s="22"/>
      <c r="J1264" s="22"/>
      <c r="K1264" s="22"/>
      <c r="L1264" s="22"/>
      <c r="M1264" s="22"/>
      <c r="N1264" s="22"/>
      <c r="O1264" s="22"/>
      <c r="P1264" s="22"/>
      <c r="Q1264" s="22"/>
      <c r="R1264" s="22"/>
      <c r="S1264" s="22"/>
    </row>
    <row r="1265" spans="3:19" s="1" customFormat="1" x14ac:dyDescent="0.25">
      <c r="C1265" s="22"/>
      <c r="D1265" s="22"/>
      <c r="E1265" s="22"/>
      <c r="F1265" s="22"/>
      <c r="G1265" s="22"/>
      <c r="H1265" s="22"/>
      <c r="I1265" s="22"/>
      <c r="J1265" s="22"/>
      <c r="K1265" s="22"/>
      <c r="L1265" s="22"/>
      <c r="M1265" s="22"/>
      <c r="N1265" s="22"/>
      <c r="O1265" s="22"/>
      <c r="P1265" s="22"/>
      <c r="Q1265" s="22"/>
      <c r="R1265" s="22"/>
      <c r="S1265" s="22"/>
    </row>
    <row r="1266" spans="3:19" s="1" customFormat="1" x14ac:dyDescent="0.25">
      <c r="C1266" s="22"/>
      <c r="D1266" s="22"/>
      <c r="E1266" s="22"/>
      <c r="F1266" s="22"/>
      <c r="G1266" s="22"/>
      <c r="H1266" s="22"/>
      <c r="I1266" s="22"/>
      <c r="J1266" s="22"/>
      <c r="K1266" s="22"/>
      <c r="L1266" s="22"/>
      <c r="M1266" s="22"/>
      <c r="N1266" s="22"/>
      <c r="O1266" s="22"/>
      <c r="P1266" s="22"/>
      <c r="Q1266" s="22"/>
      <c r="R1266" s="22"/>
      <c r="S1266" s="22"/>
    </row>
    <row r="1267" spans="3:19" s="1" customFormat="1" x14ac:dyDescent="0.25">
      <c r="C1267" s="22"/>
      <c r="D1267" s="22"/>
      <c r="E1267" s="22"/>
      <c r="F1267" s="22"/>
      <c r="G1267" s="22"/>
      <c r="H1267" s="22"/>
      <c r="I1267" s="22"/>
      <c r="J1267" s="22"/>
      <c r="K1267" s="22"/>
      <c r="L1267" s="22"/>
      <c r="M1267" s="22"/>
      <c r="N1267" s="22"/>
      <c r="O1267" s="22"/>
      <c r="P1267" s="22"/>
      <c r="Q1267" s="22"/>
      <c r="R1267" s="22"/>
      <c r="S1267" s="22"/>
    </row>
    <row r="1268" spans="3:19" s="1" customFormat="1" x14ac:dyDescent="0.25">
      <c r="C1268" s="22"/>
      <c r="D1268" s="22"/>
      <c r="E1268" s="22"/>
      <c r="F1268" s="22"/>
      <c r="G1268" s="22"/>
      <c r="H1268" s="22"/>
      <c r="I1268" s="22"/>
      <c r="J1268" s="22"/>
      <c r="K1268" s="22"/>
      <c r="L1268" s="22"/>
      <c r="M1268" s="22"/>
      <c r="N1268" s="22"/>
      <c r="O1268" s="22"/>
      <c r="P1268" s="22"/>
      <c r="Q1268" s="22"/>
      <c r="R1268" s="22"/>
      <c r="S1268" s="22"/>
    </row>
    <row r="1269" spans="3:19" s="1" customFormat="1" x14ac:dyDescent="0.25">
      <c r="C1269" s="22"/>
      <c r="D1269" s="22"/>
      <c r="E1269" s="22"/>
      <c r="F1269" s="22"/>
      <c r="G1269" s="22"/>
      <c r="H1269" s="22"/>
      <c r="I1269" s="22"/>
      <c r="J1269" s="22"/>
      <c r="K1269" s="22"/>
      <c r="L1269" s="22"/>
      <c r="M1269" s="22"/>
      <c r="N1269" s="22"/>
      <c r="O1269" s="22"/>
      <c r="P1269" s="22"/>
      <c r="Q1269" s="22"/>
      <c r="R1269" s="22"/>
      <c r="S1269" s="22"/>
    </row>
    <row r="1270" spans="3:19" s="1" customFormat="1" x14ac:dyDescent="0.25">
      <c r="C1270" s="22"/>
      <c r="D1270" s="22"/>
      <c r="E1270" s="22"/>
      <c r="F1270" s="22"/>
      <c r="G1270" s="22"/>
      <c r="H1270" s="22"/>
      <c r="I1270" s="22"/>
      <c r="J1270" s="22"/>
      <c r="K1270" s="22"/>
      <c r="L1270" s="22"/>
      <c r="M1270" s="22"/>
      <c r="N1270" s="22"/>
      <c r="O1270" s="22"/>
      <c r="P1270" s="22"/>
      <c r="Q1270" s="22"/>
      <c r="R1270" s="22"/>
      <c r="S1270" s="22"/>
    </row>
    <row r="1271" spans="3:19" s="1" customFormat="1" x14ac:dyDescent="0.25">
      <c r="C1271" s="22"/>
      <c r="D1271" s="22"/>
      <c r="E1271" s="22"/>
      <c r="F1271" s="22"/>
      <c r="G1271" s="22"/>
      <c r="H1271" s="22"/>
      <c r="I1271" s="22"/>
      <c r="J1271" s="22"/>
      <c r="K1271" s="22"/>
      <c r="L1271" s="22"/>
      <c r="M1271" s="22"/>
      <c r="N1271" s="22"/>
      <c r="O1271" s="22"/>
      <c r="P1271" s="22"/>
      <c r="Q1271" s="22"/>
      <c r="R1271" s="22"/>
      <c r="S1271" s="22"/>
    </row>
    <row r="1272" spans="3:19" s="1" customFormat="1" x14ac:dyDescent="0.25">
      <c r="C1272" s="22"/>
      <c r="D1272" s="22"/>
      <c r="E1272" s="22"/>
      <c r="F1272" s="22"/>
      <c r="G1272" s="22"/>
      <c r="H1272" s="22"/>
      <c r="I1272" s="22"/>
      <c r="J1272" s="22"/>
      <c r="K1272" s="22"/>
      <c r="L1272" s="22"/>
      <c r="M1272" s="22"/>
      <c r="N1272" s="22"/>
      <c r="O1272" s="22"/>
      <c r="P1272" s="22"/>
      <c r="Q1272" s="22"/>
      <c r="R1272" s="22"/>
      <c r="S1272" s="22"/>
    </row>
    <row r="1273" spans="3:19" s="1" customFormat="1" x14ac:dyDescent="0.25">
      <c r="C1273" s="22"/>
      <c r="D1273" s="22"/>
      <c r="E1273" s="22"/>
      <c r="F1273" s="22"/>
      <c r="G1273" s="22"/>
      <c r="H1273" s="22"/>
      <c r="I1273" s="22"/>
      <c r="J1273" s="22"/>
      <c r="K1273" s="22"/>
      <c r="L1273" s="22"/>
      <c r="M1273" s="22"/>
      <c r="N1273" s="22"/>
      <c r="O1273" s="22"/>
      <c r="P1273" s="22"/>
      <c r="Q1273" s="22"/>
      <c r="R1273" s="22"/>
      <c r="S1273" s="22"/>
    </row>
    <row r="1274" spans="3:19" s="1" customFormat="1" x14ac:dyDescent="0.25">
      <c r="C1274" s="22"/>
      <c r="D1274" s="22"/>
      <c r="E1274" s="22"/>
      <c r="F1274" s="22"/>
      <c r="G1274" s="22"/>
      <c r="H1274" s="22"/>
      <c r="I1274" s="22"/>
      <c r="J1274" s="22"/>
      <c r="K1274" s="22"/>
      <c r="L1274" s="22"/>
      <c r="M1274" s="22"/>
      <c r="N1274" s="22"/>
      <c r="O1274" s="22"/>
      <c r="P1274" s="22"/>
      <c r="Q1274" s="22"/>
      <c r="R1274" s="22"/>
      <c r="S1274" s="22"/>
    </row>
    <row r="1275" spans="3:19" s="1" customFormat="1" x14ac:dyDescent="0.25">
      <c r="C1275" s="22"/>
      <c r="D1275" s="22"/>
      <c r="E1275" s="22"/>
      <c r="F1275" s="22"/>
      <c r="G1275" s="22"/>
      <c r="H1275" s="22"/>
      <c r="I1275" s="22"/>
      <c r="J1275" s="22"/>
      <c r="K1275" s="22"/>
      <c r="L1275" s="22"/>
      <c r="M1275" s="22"/>
      <c r="N1275" s="22"/>
      <c r="O1275" s="22"/>
      <c r="P1275" s="22"/>
      <c r="Q1275" s="22"/>
      <c r="R1275" s="22"/>
      <c r="S1275" s="22"/>
    </row>
    <row r="1276" spans="3:19" s="1" customFormat="1" x14ac:dyDescent="0.25">
      <c r="C1276" s="22"/>
      <c r="D1276" s="22"/>
      <c r="E1276" s="22"/>
      <c r="F1276" s="22"/>
      <c r="G1276" s="22"/>
      <c r="H1276" s="22"/>
      <c r="I1276" s="22"/>
      <c r="J1276" s="22"/>
      <c r="K1276" s="22"/>
      <c r="L1276" s="22"/>
      <c r="M1276" s="22"/>
      <c r="N1276" s="22"/>
      <c r="O1276" s="22"/>
      <c r="P1276" s="22"/>
      <c r="Q1276" s="22"/>
      <c r="R1276" s="22"/>
      <c r="S1276" s="22"/>
    </row>
    <row r="1277" spans="3:19" s="1" customFormat="1" x14ac:dyDescent="0.25">
      <c r="C1277" s="22"/>
      <c r="D1277" s="22"/>
      <c r="E1277" s="22"/>
      <c r="F1277" s="22"/>
      <c r="G1277" s="22"/>
      <c r="H1277" s="22"/>
      <c r="I1277" s="22"/>
      <c r="J1277" s="22"/>
      <c r="K1277" s="22"/>
      <c r="L1277" s="22"/>
      <c r="M1277" s="22"/>
      <c r="N1277" s="22"/>
      <c r="O1277" s="22"/>
      <c r="P1277" s="22"/>
      <c r="Q1277" s="22"/>
      <c r="R1277" s="22"/>
      <c r="S1277" s="22"/>
    </row>
    <row r="1278" spans="3:19" s="1" customFormat="1" x14ac:dyDescent="0.25">
      <c r="C1278" s="22"/>
      <c r="D1278" s="22"/>
      <c r="E1278" s="22"/>
      <c r="F1278" s="22"/>
      <c r="G1278" s="22"/>
      <c r="H1278" s="22"/>
      <c r="I1278" s="22"/>
      <c r="J1278" s="22"/>
      <c r="K1278" s="22"/>
      <c r="L1278" s="22"/>
      <c r="M1278" s="22"/>
      <c r="N1278" s="22"/>
      <c r="O1278" s="22"/>
      <c r="P1278" s="22"/>
      <c r="Q1278" s="22"/>
      <c r="R1278" s="22"/>
      <c r="S1278" s="22"/>
    </row>
    <row r="1279" spans="3:19" s="1" customFormat="1" x14ac:dyDescent="0.25">
      <c r="C1279" s="22"/>
      <c r="D1279" s="22"/>
      <c r="E1279" s="22"/>
      <c r="F1279" s="22"/>
      <c r="G1279" s="22"/>
      <c r="H1279" s="22"/>
      <c r="I1279" s="22"/>
      <c r="J1279" s="22"/>
      <c r="K1279" s="22"/>
      <c r="L1279" s="22"/>
      <c r="M1279" s="22"/>
      <c r="N1279" s="22"/>
      <c r="O1279" s="22"/>
      <c r="P1279" s="22"/>
      <c r="Q1279" s="22"/>
      <c r="R1279" s="22"/>
      <c r="S1279" s="22"/>
    </row>
    <row r="1280" spans="3:19" s="1" customFormat="1" x14ac:dyDescent="0.25">
      <c r="C1280" s="22"/>
      <c r="D1280" s="22"/>
      <c r="E1280" s="22"/>
      <c r="F1280" s="22"/>
      <c r="G1280" s="22"/>
      <c r="H1280" s="22"/>
      <c r="I1280" s="22"/>
      <c r="J1280" s="22"/>
      <c r="K1280" s="22"/>
      <c r="L1280" s="22"/>
      <c r="M1280" s="22"/>
      <c r="N1280" s="22"/>
      <c r="O1280" s="22"/>
      <c r="P1280" s="22"/>
      <c r="Q1280" s="22"/>
      <c r="R1280" s="22"/>
      <c r="S1280" s="22"/>
    </row>
    <row r="1281" spans="3:19" s="1" customFormat="1" x14ac:dyDescent="0.25">
      <c r="C1281" s="22"/>
      <c r="D1281" s="22"/>
      <c r="E1281" s="22"/>
      <c r="F1281" s="22"/>
      <c r="G1281" s="22"/>
      <c r="H1281" s="22"/>
      <c r="I1281" s="22"/>
      <c r="J1281" s="22"/>
      <c r="K1281" s="22"/>
      <c r="L1281" s="22"/>
      <c r="M1281" s="22"/>
      <c r="N1281" s="22"/>
      <c r="O1281" s="22"/>
      <c r="P1281" s="22"/>
      <c r="Q1281" s="22"/>
      <c r="R1281" s="22"/>
      <c r="S1281" s="22"/>
    </row>
    <row r="1282" spans="3:19" s="1" customFormat="1" x14ac:dyDescent="0.25">
      <c r="C1282" s="22"/>
      <c r="D1282" s="22"/>
      <c r="E1282" s="22"/>
      <c r="F1282" s="22"/>
      <c r="G1282" s="22"/>
      <c r="H1282" s="22"/>
      <c r="I1282" s="22"/>
      <c r="J1282" s="22"/>
      <c r="K1282" s="22"/>
      <c r="L1282" s="22"/>
      <c r="M1282" s="22"/>
      <c r="N1282" s="22"/>
      <c r="O1282" s="22"/>
      <c r="P1282" s="22"/>
      <c r="Q1282" s="22"/>
      <c r="R1282" s="22"/>
      <c r="S1282" s="22"/>
    </row>
    <row r="1283" spans="3:19" s="1" customFormat="1" x14ac:dyDescent="0.25">
      <c r="C1283" s="22"/>
      <c r="D1283" s="22"/>
      <c r="E1283" s="22"/>
      <c r="F1283" s="22"/>
      <c r="G1283" s="22"/>
      <c r="H1283" s="22"/>
      <c r="I1283" s="22"/>
      <c r="J1283" s="22"/>
      <c r="K1283" s="22"/>
      <c r="L1283" s="22"/>
      <c r="M1283" s="22"/>
      <c r="N1283" s="22"/>
      <c r="O1283" s="22"/>
      <c r="P1283" s="22"/>
      <c r="Q1283" s="22"/>
      <c r="R1283" s="22"/>
      <c r="S1283" s="22"/>
    </row>
    <row r="1284" spans="3:19" s="1" customFormat="1" x14ac:dyDescent="0.25">
      <c r="C1284" s="22"/>
      <c r="D1284" s="22"/>
      <c r="E1284" s="22"/>
      <c r="F1284" s="22"/>
      <c r="G1284" s="22"/>
      <c r="H1284" s="22"/>
      <c r="I1284" s="22"/>
      <c r="J1284" s="22"/>
      <c r="K1284" s="22"/>
      <c r="L1284" s="22"/>
      <c r="M1284" s="22"/>
      <c r="N1284" s="22"/>
      <c r="O1284" s="22"/>
      <c r="P1284" s="22"/>
      <c r="Q1284" s="22"/>
      <c r="R1284" s="22"/>
      <c r="S1284" s="22"/>
    </row>
    <row r="1285" spans="3:19" s="1" customFormat="1" x14ac:dyDescent="0.25">
      <c r="C1285" s="22"/>
      <c r="D1285" s="22"/>
      <c r="E1285" s="22"/>
      <c r="F1285" s="22"/>
      <c r="G1285" s="22"/>
      <c r="H1285" s="22"/>
      <c r="I1285" s="22"/>
      <c r="J1285" s="22"/>
      <c r="K1285" s="22"/>
      <c r="L1285" s="22"/>
      <c r="M1285" s="22"/>
      <c r="N1285" s="22"/>
      <c r="O1285" s="22"/>
      <c r="P1285" s="22"/>
      <c r="Q1285" s="22"/>
      <c r="R1285" s="22"/>
      <c r="S1285" s="22"/>
    </row>
    <row r="1286" spans="3:19" s="1" customFormat="1" x14ac:dyDescent="0.25">
      <c r="C1286" s="22"/>
      <c r="D1286" s="22"/>
      <c r="E1286" s="22"/>
      <c r="F1286" s="22"/>
      <c r="G1286" s="22"/>
      <c r="H1286" s="22"/>
      <c r="I1286" s="22"/>
      <c r="J1286" s="22"/>
      <c r="K1286" s="22"/>
      <c r="L1286" s="22"/>
      <c r="M1286" s="22"/>
      <c r="N1286" s="22"/>
      <c r="O1286" s="22"/>
      <c r="P1286" s="22"/>
      <c r="Q1286" s="22"/>
      <c r="R1286" s="22"/>
      <c r="S1286" s="22"/>
    </row>
    <row r="1287" spans="3:19" s="1" customFormat="1" x14ac:dyDescent="0.25">
      <c r="C1287" s="22"/>
      <c r="D1287" s="22"/>
      <c r="E1287" s="22"/>
      <c r="F1287" s="22"/>
      <c r="G1287" s="22"/>
      <c r="H1287" s="22"/>
      <c r="I1287" s="22"/>
      <c r="J1287" s="22"/>
      <c r="K1287" s="22"/>
      <c r="L1287" s="22"/>
      <c r="M1287" s="22"/>
      <c r="N1287" s="22"/>
      <c r="O1287" s="22"/>
      <c r="P1287" s="22"/>
      <c r="Q1287" s="22"/>
      <c r="R1287" s="22"/>
      <c r="S1287" s="22"/>
    </row>
    <row r="1288" spans="3:19" s="1" customFormat="1" x14ac:dyDescent="0.25">
      <c r="C1288" s="22"/>
      <c r="D1288" s="22"/>
      <c r="E1288" s="22"/>
      <c r="F1288" s="22"/>
      <c r="G1288" s="22"/>
      <c r="H1288" s="22"/>
      <c r="I1288" s="22"/>
      <c r="J1288" s="22"/>
      <c r="K1288" s="22"/>
      <c r="L1288" s="22"/>
      <c r="M1288" s="22"/>
      <c r="N1288" s="22"/>
      <c r="O1288" s="22"/>
      <c r="P1288" s="22"/>
      <c r="Q1288" s="22"/>
      <c r="R1288" s="22"/>
      <c r="S1288" s="22"/>
    </row>
    <row r="1289" spans="3:19" s="1" customFormat="1" x14ac:dyDescent="0.25">
      <c r="C1289" s="22"/>
      <c r="D1289" s="22"/>
      <c r="E1289" s="22"/>
      <c r="F1289" s="22"/>
      <c r="G1289" s="22"/>
      <c r="H1289" s="22"/>
      <c r="I1289" s="22"/>
      <c r="J1289" s="22"/>
      <c r="K1289" s="22"/>
      <c r="L1289" s="22"/>
      <c r="M1289" s="22"/>
      <c r="N1289" s="22"/>
      <c r="O1289" s="22"/>
      <c r="P1289" s="22"/>
      <c r="Q1289" s="22"/>
      <c r="R1289" s="22"/>
      <c r="S1289" s="2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9EF5-A9B7-494E-9474-D0454ADE76A3}">
  <dimension ref="A1:CB235"/>
  <sheetViews>
    <sheetView zoomScaleNormal="100" workbookViewId="0">
      <pane ySplit="1" topLeftCell="A216" activePane="bottomLeft" state="frozen"/>
      <selection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election pane="bottomLeft" activeCell="A228" sqref="A228"/>
    </sheetView>
  </sheetViews>
  <sheetFormatPr defaultRowHeight="15" x14ac:dyDescent="0.25"/>
  <cols>
    <col min="1" max="1" width="17.42578125" customWidth="1"/>
    <col min="3" max="3" width="22.5703125" style="24" customWidth="1"/>
    <col min="4" max="4" width="21" style="24" customWidth="1"/>
    <col min="5" max="5" width="31.5703125" style="24" customWidth="1"/>
    <col min="6" max="6" width="14.7109375" style="24" customWidth="1"/>
    <col min="7" max="7" width="19.140625" style="24" customWidth="1"/>
    <col min="8" max="8" width="9.140625" style="24"/>
    <col min="9" max="9" width="14.5703125" style="24" customWidth="1"/>
    <col min="10" max="11" width="9.140625" style="24"/>
    <col min="12" max="12" width="16.5703125" style="24" customWidth="1"/>
    <col min="13" max="14" width="9.140625" style="24"/>
    <col min="15" max="15" width="12" style="24" customWidth="1"/>
    <col min="16" max="18" width="9.140625" style="24"/>
    <col min="19" max="19" width="26.5703125" style="24" customWidth="1"/>
    <col min="23" max="23" width="26.140625" customWidth="1"/>
    <col min="26" max="77" width="9.140625" style="1"/>
  </cols>
  <sheetData>
    <row r="1" spans="1:80"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row>
    <row r="16" spans="1:80" s="1" customFormat="1" x14ac:dyDescent="0.25">
      <c r="A16" s="1" t="s">
        <v>385</v>
      </c>
      <c r="C16" s="22"/>
      <c r="D16" s="22"/>
      <c r="E16" s="22"/>
      <c r="F16" s="22"/>
      <c r="G16" s="22"/>
      <c r="H16" s="22"/>
      <c r="I16" s="22"/>
      <c r="J16" s="22"/>
      <c r="K16" s="22"/>
      <c r="L16" s="22"/>
      <c r="M16" s="22"/>
      <c r="N16" s="22"/>
      <c r="O16" s="22"/>
      <c r="P16" s="22"/>
      <c r="Q16" s="22"/>
      <c r="R16" s="22"/>
      <c r="S16" s="22"/>
    </row>
    <row r="17" spans="1:25" s="1" customFormat="1" x14ac:dyDescent="0.25">
      <c r="C17" s="22"/>
      <c r="D17" s="22"/>
      <c r="E17" s="22"/>
      <c r="F17" s="22"/>
      <c r="G17" s="22"/>
      <c r="H17" s="22"/>
      <c r="I17" s="22"/>
      <c r="J17" s="22"/>
      <c r="K17" s="22"/>
      <c r="L17" s="22"/>
      <c r="M17" s="22"/>
      <c r="N17" s="22"/>
      <c r="O17" s="22"/>
      <c r="P17" s="22"/>
      <c r="Q17" s="22"/>
      <c r="R17" s="22"/>
      <c r="S17" s="22"/>
    </row>
    <row r="18" spans="1:25" s="1" customFormat="1" ht="45" x14ac:dyDescent="0.25">
      <c r="A18" s="2" t="s">
        <v>0</v>
      </c>
      <c r="B18" s="2" t="s">
        <v>1</v>
      </c>
      <c r="C18" s="10" t="s">
        <v>386</v>
      </c>
      <c r="D18" s="10" t="s">
        <v>387</v>
      </c>
      <c r="E18" s="10" t="s">
        <v>388</v>
      </c>
      <c r="F18" s="10" t="s">
        <v>389</v>
      </c>
      <c r="G18" s="30"/>
      <c r="H18" s="30"/>
      <c r="I18" s="30"/>
      <c r="J18" s="30"/>
      <c r="K18" s="30"/>
      <c r="L18" s="30"/>
      <c r="M18" s="30"/>
      <c r="N18" s="30"/>
      <c r="O18" s="30"/>
      <c r="P18" s="30"/>
      <c r="Q18" s="30"/>
      <c r="R18" s="30"/>
      <c r="S18" s="30"/>
      <c r="T18" s="9"/>
      <c r="U18" s="9"/>
      <c r="V18" s="9"/>
      <c r="W18" s="9"/>
      <c r="X18" s="9"/>
      <c r="Y18" s="9"/>
    </row>
    <row r="19" spans="1:25" s="1" customFormat="1" x14ac:dyDescent="0.25">
      <c r="A19" s="3" t="s">
        <v>2</v>
      </c>
      <c r="B19" s="4">
        <v>3014</v>
      </c>
      <c r="C19" s="31">
        <v>0.70935633709356338</v>
      </c>
      <c r="D19" s="31">
        <v>0.25978765759787659</v>
      </c>
      <c r="E19" s="31">
        <v>2.6874585268745851E-2</v>
      </c>
      <c r="F19" s="31">
        <v>3.9814200398142008E-3</v>
      </c>
      <c r="G19" s="32"/>
      <c r="H19" s="32"/>
      <c r="I19" s="32"/>
      <c r="J19" s="32"/>
      <c r="K19" s="32"/>
      <c r="L19" s="32"/>
      <c r="M19" s="32"/>
      <c r="N19" s="32"/>
      <c r="O19" s="32"/>
      <c r="P19" s="32"/>
      <c r="Q19" s="32"/>
      <c r="R19" s="32"/>
      <c r="S19" s="32"/>
      <c r="T19" s="8"/>
      <c r="U19" s="8"/>
      <c r="V19" s="8"/>
      <c r="W19" s="8"/>
      <c r="X19" s="8"/>
      <c r="Y19" s="8"/>
    </row>
    <row r="20" spans="1:25" s="1" customFormat="1" x14ac:dyDescent="0.25">
      <c r="A20" s="6" t="s">
        <v>3</v>
      </c>
      <c r="B20" s="4">
        <v>1003</v>
      </c>
      <c r="C20" s="31">
        <v>0.70987038883349951</v>
      </c>
      <c r="D20" s="31">
        <v>0.26021934197407776</v>
      </c>
      <c r="E20" s="31">
        <v>2.5922233300099701E-2</v>
      </c>
      <c r="F20" s="31">
        <v>3.9880358923230306E-3</v>
      </c>
      <c r="G20" s="32"/>
      <c r="H20" s="32"/>
      <c r="I20" s="32"/>
      <c r="J20" s="32"/>
      <c r="K20" s="32"/>
      <c r="L20" s="32"/>
      <c r="M20" s="32"/>
      <c r="N20" s="32"/>
      <c r="O20" s="32"/>
      <c r="P20" s="32"/>
      <c r="Q20" s="32"/>
      <c r="R20" s="32"/>
      <c r="S20" s="32"/>
      <c r="T20" s="8"/>
      <c r="U20" s="8"/>
      <c r="V20" s="8"/>
      <c r="W20" s="8"/>
      <c r="X20" s="8"/>
      <c r="Y20" s="8"/>
    </row>
    <row r="21" spans="1:25" s="1" customFormat="1" x14ac:dyDescent="0.25">
      <c r="A21" s="6" t="s">
        <v>4</v>
      </c>
      <c r="B21" s="4">
        <v>502</v>
      </c>
      <c r="C21" s="31">
        <v>0.74302788844621515</v>
      </c>
      <c r="D21" s="31">
        <v>0.22310756972111553</v>
      </c>
      <c r="E21" s="31">
        <v>2.9880478087649404E-2</v>
      </c>
      <c r="F21" s="31">
        <v>3.9840637450199202E-3</v>
      </c>
      <c r="G21" s="32"/>
      <c r="H21" s="32"/>
      <c r="I21" s="32"/>
      <c r="J21" s="32"/>
      <c r="K21" s="32"/>
      <c r="L21" s="32"/>
      <c r="M21" s="32"/>
      <c r="N21" s="32"/>
      <c r="O21" s="32"/>
      <c r="P21" s="32"/>
      <c r="Q21" s="32"/>
      <c r="R21" s="32"/>
      <c r="S21" s="32"/>
      <c r="T21" s="8"/>
      <c r="U21" s="8"/>
      <c r="V21" s="8"/>
      <c r="W21" s="8"/>
      <c r="X21" s="8"/>
      <c r="Y21" s="8"/>
    </row>
    <row r="22" spans="1:25" s="1" customFormat="1" x14ac:dyDescent="0.25">
      <c r="A22" s="6" t="s">
        <v>5</v>
      </c>
      <c r="B22" s="4">
        <v>579</v>
      </c>
      <c r="C22" s="31">
        <v>0.65284974093264247</v>
      </c>
      <c r="D22" s="31">
        <v>0.31260794473229708</v>
      </c>
      <c r="E22" s="31">
        <v>2.7633851468048358E-2</v>
      </c>
      <c r="F22" s="31">
        <v>6.9084628670120895E-3</v>
      </c>
      <c r="G22" s="32"/>
      <c r="H22" s="32"/>
      <c r="I22" s="32"/>
      <c r="J22" s="32"/>
      <c r="K22" s="32"/>
      <c r="L22" s="32"/>
      <c r="M22" s="32"/>
      <c r="N22" s="32"/>
      <c r="O22" s="32"/>
      <c r="P22" s="32"/>
      <c r="Q22" s="32"/>
      <c r="R22" s="32"/>
      <c r="S22" s="32"/>
      <c r="T22" s="8"/>
      <c r="U22" s="8"/>
      <c r="V22" s="8"/>
      <c r="W22" s="8"/>
      <c r="X22" s="8"/>
      <c r="Y22" s="8"/>
    </row>
    <row r="23" spans="1:25" s="1" customFormat="1" x14ac:dyDescent="0.25">
      <c r="A23" s="6" t="s">
        <v>6</v>
      </c>
      <c r="B23" s="4">
        <v>324</v>
      </c>
      <c r="C23" s="31">
        <v>0.67592592592592593</v>
      </c>
      <c r="D23" s="31">
        <v>0.27160493827160492</v>
      </c>
      <c r="E23" s="31">
        <v>4.9382716049382713E-2</v>
      </c>
      <c r="F23" s="31">
        <v>3.0864197530864196E-3</v>
      </c>
      <c r="G23" s="32"/>
      <c r="H23" s="32"/>
      <c r="I23" s="32"/>
      <c r="J23" s="32"/>
      <c r="K23" s="32"/>
      <c r="L23" s="32"/>
      <c r="M23" s="32"/>
      <c r="N23" s="32"/>
      <c r="O23" s="32"/>
      <c r="P23" s="32"/>
      <c r="Q23" s="32"/>
      <c r="R23" s="32"/>
      <c r="S23" s="32"/>
      <c r="T23" s="8"/>
      <c r="U23" s="8"/>
      <c r="V23" s="8"/>
      <c r="W23" s="8"/>
      <c r="X23" s="8"/>
      <c r="Y23" s="8"/>
    </row>
    <row r="24" spans="1:25" s="1" customFormat="1" x14ac:dyDescent="0.25">
      <c r="A24" s="6" t="s">
        <v>7</v>
      </c>
      <c r="B24" s="4">
        <v>606</v>
      </c>
      <c r="C24" s="31">
        <v>0.75247524752475248</v>
      </c>
      <c r="D24" s="31">
        <v>0.23267326732673269</v>
      </c>
      <c r="E24" s="31">
        <v>1.3201320132013201E-2</v>
      </c>
      <c r="F24" s="31">
        <v>1.6501650165016502E-3</v>
      </c>
      <c r="G24" s="32"/>
      <c r="H24" s="32"/>
      <c r="I24" s="32"/>
      <c r="J24" s="32"/>
      <c r="K24" s="32"/>
      <c r="L24" s="32"/>
      <c r="M24" s="32"/>
      <c r="N24" s="32"/>
      <c r="O24" s="32"/>
      <c r="P24" s="32"/>
      <c r="Q24" s="32"/>
      <c r="R24" s="32"/>
      <c r="S24" s="32"/>
      <c r="T24" s="8"/>
      <c r="U24" s="8"/>
      <c r="V24" s="8"/>
      <c r="W24" s="8"/>
      <c r="X24" s="8"/>
      <c r="Y24" s="8"/>
    </row>
    <row r="25" spans="1:25" s="1" customFormat="1" x14ac:dyDescent="0.25">
      <c r="A25" s="6" t="s">
        <v>8</v>
      </c>
      <c r="B25" s="4">
        <v>1636</v>
      </c>
      <c r="C25" s="31">
        <v>0.69254278728606355</v>
      </c>
      <c r="D25" s="31">
        <v>0.27567237163814179</v>
      </c>
      <c r="E25" s="31">
        <v>2.6894865525672371E-2</v>
      </c>
      <c r="F25" s="31">
        <v>4.8899755501222494E-3</v>
      </c>
      <c r="G25" s="32"/>
      <c r="H25" s="32"/>
      <c r="I25" s="32"/>
      <c r="J25" s="32"/>
      <c r="K25" s="32"/>
      <c r="L25" s="32"/>
      <c r="M25" s="32"/>
      <c r="N25" s="32"/>
      <c r="O25" s="32"/>
      <c r="P25" s="32"/>
      <c r="Q25" s="32"/>
      <c r="R25" s="32"/>
      <c r="S25" s="32"/>
      <c r="T25" s="8"/>
      <c r="U25" s="8"/>
      <c r="V25" s="8"/>
      <c r="W25" s="8"/>
      <c r="X25" s="8"/>
      <c r="Y25" s="8"/>
    </row>
    <row r="26" spans="1:25" s="1" customFormat="1" x14ac:dyDescent="0.25">
      <c r="A26" s="6" t="s">
        <v>9</v>
      </c>
      <c r="B26" s="4">
        <v>1138</v>
      </c>
      <c r="C26" s="31">
        <v>0.72407732864674867</v>
      </c>
      <c r="D26" s="31">
        <v>0.24516695957820739</v>
      </c>
      <c r="E26" s="31">
        <v>2.8119507908611598E-2</v>
      </c>
      <c r="F26" s="31">
        <v>2.6362038664323375E-3</v>
      </c>
      <c r="G26" s="32"/>
      <c r="H26" s="32"/>
      <c r="I26" s="32"/>
      <c r="J26" s="32"/>
      <c r="K26" s="32"/>
      <c r="L26" s="32"/>
      <c r="M26" s="32"/>
      <c r="N26" s="32"/>
      <c r="O26" s="32"/>
      <c r="P26" s="32"/>
      <c r="Q26" s="32"/>
      <c r="R26" s="32"/>
      <c r="S26" s="32"/>
      <c r="T26" s="8"/>
      <c r="U26" s="8"/>
      <c r="V26" s="8"/>
      <c r="W26" s="8"/>
      <c r="X26" s="8"/>
      <c r="Y26" s="8"/>
    </row>
    <row r="27" spans="1:25" s="1" customFormat="1" x14ac:dyDescent="0.25">
      <c r="A27" s="6" t="s">
        <v>10</v>
      </c>
      <c r="B27" s="4">
        <v>761</v>
      </c>
      <c r="C27" s="31">
        <v>0.86070959264126146</v>
      </c>
      <c r="D27" s="31">
        <v>0.12614980289093297</v>
      </c>
      <c r="E27" s="31">
        <v>6.5703022339027592E-3</v>
      </c>
      <c r="F27" s="31">
        <v>6.5703022339027592E-3</v>
      </c>
      <c r="G27" s="32"/>
      <c r="H27" s="32"/>
      <c r="I27" s="32"/>
      <c r="J27" s="32"/>
      <c r="K27" s="32"/>
      <c r="L27" s="32"/>
      <c r="M27" s="32"/>
      <c r="N27" s="32"/>
      <c r="O27" s="32"/>
      <c r="P27" s="32"/>
      <c r="Q27" s="32"/>
      <c r="R27" s="32"/>
      <c r="S27" s="32"/>
      <c r="T27" s="8"/>
      <c r="U27" s="8"/>
      <c r="V27" s="8"/>
      <c r="W27" s="8"/>
      <c r="X27" s="8"/>
      <c r="Y27" s="8"/>
    </row>
    <row r="28" spans="1:25" s="1" customFormat="1" x14ac:dyDescent="0.25">
      <c r="A28" s="6" t="s">
        <v>11</v>
      </c>
      <c r="B28" s="4">
        <v>1165</v>
      </c>
      <c r="C28" s="31">
        <v>0.75622317596566524</v>
      </c>
      <c r="D28" s="31">
        <v>0.21802575107296138</v>
      </c>
      <c r="E28" s="31">
        <v>2.1459227467811159E-2</v>
      </c>
      <c r="F28" s="31">
        <v>4.2918454935622317E-3</v>
      </c>
      <c r="G28" s="32"/>
      <c r="H28" s="32"/>
      <c r="I28" s="32"/>
      <c r="J28" s="32"/>
      <c r="K28" s="32"/>
      <c r="L28" s="32"/>
      <c r="M28" s="32"/>
      <c r="N28" s="32"/>
      <c r="O28" s="32"/>
      <c r="P28" s="32"/>
      <c r="Q28" s="32"/>
      <c r="R28" s="32"/>
      <c r="S28" s="32"/>
      <c r="T28" s="8"/>
      <c r="U28" s="8"/>
      <c r="V28" s="8"/>
      <c r="W28" s="8"/>
      <c r="X28" s="8"/>
      <c r="Y28" s="8"/>
    </row>
    <row r="29" spans="1:25" s="1" customFormat="1" x14ac:dyDescent="0.25">
      <c r="A29" s="6" t="s">
        <v>12</v>
      </c>
      <c r="B29" s="4">
        <v>367</v>
      </c>
      <c r="C29" s="31">
        <v>0.6294277929155313</v>
      </c>
      <c r="D29" s="31">
        <v>0.33514986376021799</v>
      </c>
      <c r="E29" s="31">
        <v>3.2697547683923703E-2</v>
      </c>
      <c r="F29" s="31">
        <v>2.7247956403269754E-3</v>
      </c>
      <c r="G29" s="32"/>
      <c r="H29" s="32"/>
      <c r="I29" s="32"/>
      <c r="J29" s="32"/>
      <c r="K29" s="32"/>
      <c r="L29" s="32"/>
      <c r="M29" s="32"/>
      <c r="N29" s="32"/>
      <c r="O29" s="32"/>
      <c r="P29" s="32"/>
      <c r="Q29" s="32"/>
      <c r="R29" s="32"/>
      <c r="S29" s="32"/>
      <c r="T29" s="8"/>
      <c r="U29" s="8"/>
      <c r="V29" s="8"/>
      <c r="W29" s="8"/>
      <c r="X29" s="8"/>
      <c r="Y29" s="8"/>
    </row>
    <row r="30" spans="1:25" s="1" customFormat="1" x14ac:dyDescent="0.25">
      <c r="A30" s="6" t="s">
        <v>13</v>
      </c>
      <c r="B30" s="4">
        <v>554</v>
      </c>
      <c r="C30" s="31">
        <v>0.48375451263537905</v>
      </c>
      <c r="D30" s="31">
        <v>0.45306859205776173</v>
      </c>
      <c r="E30" s="31">
        <v>6.3176895306859202E-2</v>
      </c>
      <c r="F30" s="31">
        <v>0</v>
      </c>
      <c r="G30" s="32"/>
      <c r="H30" s="32"/>
      <c r="I30" s="32"/>
      <c r="J30" s="32"/>
      <c r="K30" s="32"/>
      <c r="L30" s="32"/>
      <c r="M30" s="32"/>
      <c r="N30" s="32"/>
      <c r="O30" s="32"/>
      <c r="P30" s="32"/>
      <c r="Q30" s="32"/>
      <c r="R30" s="32"/>
      <c r="S30" s="32"/>
      <c r="T30" s="8"/>
      <c r="U30" s="8"/>
      <c r="V30" s="8"/>
      <c r="W30" s="8"/>
      <c r="X30" s="8"/>
      <c r="Y30" s="8"/>
    </row>
    <row r="31" spans="1:25"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row>
    <row r="32" spans="1:25" s="1" customFormat="1" x14ac:dyDescent="0.25">
      <c r="C32" s="22"/>
      <c r="D32" s="22"/>
      <c r="E32" s="22"/>
      <c r="F32" s="22"/>
      <c r="G32" s="22"/>
      <c r="H32" s="22"/>
      <c r="I32" s="22"/>
      <c r="J32" s="22"/>
      <c r="K32" s="22"/>
      <c r="L32" s="22"/>
      <c r="M32" s="22"/>
      <c r="N32" s="22"/>
      <c r="O32" s="22"/>
      <c r="P32" s="22"/>
      <c r="Q32" s="22"/>
      <c r="R32" s="22"/>
      <c r="S32" s="22"/>
    </row>
    <row r="33" spans="1:25" s="1" customFormat="1" x14ac:dyDescent="0.25">
      <c r="A33" s="1" t="s">
        <v>390</v>
      </c>
      <c r="C33" s="22"/>
      <c r="D33" s="22"/>
      <c r="E33" s="22"/>
      <c r="F33" s="22"/>
      <c r="G33" s="22"/>
      <c r="H33" s="22"/>
      <c r="I33" s="22"/>
      <c r="J33" s="22"/>
      <c r="K33" s="22"/>
      <c r="L33" s="22"/>
      <c r="M33" s="22"/>
      <c r="N33" s="22"/>
      <c r="O33" s="22"/>
      <c r="P33" s="22"/>
      <c r="Q33" s="22"/>
      <c r="R33" s="22"/>
      <c r="S33" s="22"/>
    </row>
    <row r="34" spans="1:25" s="1" customFormat="1" x14ac:dyDescent="0.25">
      <c r="C34" s="22"/>
      <c r="D34" s="22"/>
      <c r="E34" s="22"/>
      <c r="F34" s="22"/>
      <c r="G34" s="22"/>
      <c r="H34" s="22"/>
      <c r="I34" s="22"/>
      <c r="J34" s="22"/>
      <c r="K34" s="22"/>
      <c r="L34" s="22"/>
      <c r="M34" s="22"/>
      <c r="N34" s="22"/>
      <c r="O34" s="22"/>
      <c r="P34" s="22"/>
      <c r="Q34" s="22"/>
      <c r="R34" s="22"/>
      <c r="S34" s="22"/>
    </row>
    <row r="35" spans="1:25" s="1" customFormat="1" x14ac:dyDescent="0.25">
      <c r="A35" s="2" t="s">
        <v>0</v>
      </c>
      <c r="B35" s="2" t="s">
        <v>1</v>
      </c>
      <c r="C35" s="10" t="s">
        <v>391</v>
      </c>
      <c r="D35" s="10" t="s">
        <v>392</v>
      </c>
      <c r="E35" s="10" t="s">
        <v>393</v>
      </c>
      <c r="F35" s="30"/>
      <c r="G35" s="30"/>
      <c r="H35" s="30"/>
      <c r="I35" s="30"/>
      <c r="J35" s="30"/>
      <c r="K35" s="30"/>
      <c r="L35" s="30"/>
      <c r="M35" s="30"/>
      <c r="N35" s="30"/>
      <c r="O35" s="30"/>
      <c r="P35" s="30"/>
      <c r="Q35" s="30"/>
      <c r="R35" s="30"/>
      <c r="S35" s="30"/>
      <c r="T35" s="9"/>
      <c r="U35" s="9"/>
      <c r="V35" s="9"/>
      <c r="W35" s="9"/>
      <c r="X35" s="9"/>
      <c r="Y35" s="9"/>
    </row>
    <row r="36" spans="1:25" s="1" customFormat="1" x14ac:dyDescent="0.25">
      <c r="A36" s="3" t="s">
        <v>2</v>
      </c>
      <c r="B36" s="4">
        <v>3220</v>
      </c>
      <c r="C36" s="31">
        <v>0.88478260869565217</v>
      </c>
      <c r="D36" s="31">
        <v>0.44751552795031058</v>
      </c>
      <c r="E36" s="31">
        <v>9.8757763975155274E-2</v>
      </c>
      <c r="F36" s="32"/>
      <c r="G36" s="32"/>
      <c r="H36" s="32"/>
      <c r="I36" s="32"/>
      <c r="J36" s="32"/>
      <c r="K36" s="32"/>
      <c r="L36" s="32"/>
      <c r="M36" s="32"/>
      <c r="N36" s="32"/>
      <c r="O36" s="32"/>
      <c r="P36" s="32"/>
      <c r="Q36" s="32"/>
      <c r="R36" s="32"/>
      <c r="S36" s="32"/>
      <c r="T36" s="8"/>
      <c r="U36" s="8"/>
      <c r="V36" s="8"/>
      <c r="W36" s="8"/>
      <c r="X36" s="8"/>
      <c r="Y36" s="8"/>
    </row>
    <row r="37" spans="1:25" s="1" customFormat="1" x14ac:dyDescent="0.25">
      <c r="A37" s="6" t="s">
        <v>3</v>
      </c>
      <c r="B37" s="4">
        <v>994</v>
      </c>
      <c r="C37" s="31">
        <v>0.85311871227364189</v>
      </c>
      <c r="D37" s="31">
        <v>0.51006036217303818</v>
      </c>
      <c r="E37" s="31">
        <v>9.4567404426559351E-2</v>
      </c>
      <c r="F37" s="32"/>
      <c r="G37" s="32"/>
      <c r="H37" s="32"/>
      <c r="I37" s="32"/>
      <c r="J37" s="32"/>
      <c r="K37" s="32"/>
      <c r="L37" s="32"/>
      <c r="M37" s="32"/>
      <c r="N37" s="32"/>
      <c r="O37" s="32"/>
      <c r="P37" s="32"/>
      <c r="Q37" s="32"/>
      <c r="R37" s="32"/>
      <c r="S37" s="32"/>
      <c r="T37" s="8"/>
      <c r="U37" s="8"/>
      <c r="V37" s="8"/>
      <c r="W37" s="8"/>
      <c r="X37" s="8"/>
      <c r="Y37" s="8"/>
    </row>
    <row r="38" spans="1:25" s="1" customFormat="1" x14ac:dyDescent="0.25">
      <c r="A38" s="6" t="s">
        <v>4</v>
      </c>
      <c r="B38" s="4">
        <v>537</v>
      </c>
      <c r="C38" s="31">
        <v>0.92178770949720668</v>
      </c>
      <c r="D38" s="31">
        <v>0.25139664804469275</v>
      </c>
      <c r="E38" s="31">
        <v>9.4972067039106142E-2</v>
      </c>
      <c r="F38" s="32"/>
      <c r="G38" s="32"/>
      <c r="H38" s="32"/>
      <c r="I38" s="32"/>
      <c r="J38" s="32"/>
      <c r="K38" s="32"/>
      <c r="L38" s="32"/>
      <c r="M38" s="32"/>
      <c r="N38" s="32"/>
      <c r="O38" s="32"/>
      <c r="P38" s="32"/>
      <c r="Q38" s="32"/>
      <c r="R38" s="32"/>
      <c r="S38" s="32"/>
      <c r="T38" s="8"/>
      <c r="U38" s="8"/>
      <c r="V38" s="8"/>
      <c r="W38" s="8"/>
      <c r="X38" s="8"/>
      <c r="Y38" s="8"/>
    </row>
    <row r="39" spans="1:25" s="1" customFormat="1" x14ac:dyDescent="0.25">
      <c r="A39" s="6" t="s">
        <v>5</v>
      </c>
      <c r="B39" s="4">
        <v>637</v>
      </c>
      <c r="C39" s="31">
        <v>0.8885400313971743</v>
      </c>
      <c r="D39" s="31">
        <v>0.41601255886970173</v>
      </c>
      <c r="E39" s="31">
        <v>0.11459968602825746</v>
      </c>
      <c r="F39" s="32"/>
      <c r="G39" s="32"/>
      <c r="H39" s="32"/>
      <c r="I39" s="32"/>
      <c r="J39" s="32"/>
      <c r="K39" s="32"/>
      <c r="L39" s="32"/>
      <c r="M39" s="32"/>
      <c r="N39" s="32"/>
      <c r="O39" s="32"/>
      <c r="P39" s="32"/>
      <c r="Q39" s="32"/>
      <c r="R39" s="32"/>
      <c r="S39" s="32"/>
      <c r="T39" s="8"/>
      <c r="U39" s="8"/>
      <c r="V39" s="8"/>
      <c r="W39" s="8"/>
      <c r="X39" s="8"/>
      <c r="Y39" s="8"/>
    </row>
    <row r="40" spans="1:25" s="1" customFormat="1" x14ac:dyDescent="0.25">
      <c r="A40" s="6" t="s">
        <v>6</v>
      </c>
      <c r="B40" s="4">
        <v>360</v>
      </c>
      <c r="C40" s="31">
        <v>0.88611111111111107</v>
      </c>
      <c r="D40" s="31">
        <v>0.53333333333333333</v>
      </c>
      <c r="E40" s="31">
        <v>0.13333333333333333</v>
      </c>
      <c r="F40" s="32"/>
      <c r="G40" s="32"/>
      <c r="H40" s="32"/>
      <c r="I40" s="32"/>
      <c r="J40" s="32"/>
      <c r="K40" s="32"/>
      <c r="L40" s="32"/>
      <c r="M40" s="32"/>
      <c r="N40" s="32"/>
      <c r="O40" s="32"/>
      <c r="P40" s="32"/>
      <c r="Q40" s="32"/>
      <c r="R40" s="32"/>
      <c r="S40" s="32"/>
      <c r="T40" s="8"/>
      <c r="U40" s="8"/>
      <c r="V40" s="8"/>
      <c r="W40" s="8"/>
      <c r="X40" s="8"/>
      <c r="Y40" s="8"/>
    </row>
    <row r="41" spans="1:25" s="1" customFormat="1" x14ac:dyDescent="0.25">
      <c r="A41" s="6" t="s">
        <v>7</v>
      </c>
      <c r="B41" s="4">
        <v>692</v>
      </c>
      <c r="C41" s="31">
        <v>0.89739884393063585</v>
      </c>
      <c r="D41" s="31">
        <v>0.49421965317919075</v>
      </c>
      <c r="E41" s="31">
        <v>7.5144508670520235E-2</v>
      </c>
      <c r="F41" s="32"/>
      <c r="G41" s="32"/>
      <c r="H41" s="32"/>
      <c r="I41" s="32"/>
      <c r="J41" s="32"/>
      <c r="K41" s="32"/>
      <c r="L41" s="32"/>
      <c r="M41" s="32"/>
      <c r="N41" s="32"/>
      <c r="O41" s="32"/>
      <c r="P41" s="32"/>
      <c r="Q41" s="32"/>
      <c r="R41" s="32"/>
      <c r="S41" s="32"/>
      <c r="T41" s="8"/>
      <c r="U41" s="8"/>
      <c r="V41" s="8"/>
      <c r="W41" s="8"/>
      <c r="X41" s="8"/>
      <c r="Y41" s="8"/>
    </row>
    <row r="42" spans="1:25" s="1" customFormat="1" x14ac:dyDescent="0.25">
      <c r="A42" s="6" t="s">
        <v>8</v>
      </c>
      <c r="B42" s="4">
        <v>1786</v>
      </c>
      <c r="C42" s="31">
        <v>0.8857782754759238</v>
      </c>
      <c r="D42" s="31">
        <v>0.46024636058230683</v>
      </c>
      <c r="E42" s="31">
        <v>8.7905935050391931E-2</v>
      </c>
      <c r="F42" s="32"/>
      <c r="G42" s="32"/>
      <c r="H42" s="32"/>
      <c r="I42" s="32"/>
      <c r="J42" s="32"/>
      <c r="K42" s="32"/>
      <c r="L42" s="32"/>
      <c r="M42" s="32"/>
      <c r="N42" s="32"/>
      <c r="O42" s="32"/>
      <c r="P42" s="32"/>
      <c r="Q42" s="32"/>
      <c r="R42" s="32"/>
      <c r="S42" s="32"/>
      <c r="T42" s="8"/>
      <c r="U42" s="8"/>
      <c r="V42" s="8"/>
      <c r="W42" s="8"/>
      <c r="X42" s="8"/>
      <c r="Y42" s="8"/>
    </row>
    <row r="43" spans="1:25" s="1" customFormat="1" x14ac:dyDescent="0.25">
      <c r="A43" s="6" t="s">
        <v>9</v>
      </c>
      <c r="B43" s="4">
        <v>1179</v>
      </c>
      <c r="C43" s="31">
        <v>0.88379983036471588</v>
      </c>
      <c r="D43" s="31">
        <v>0.42154368108566581</v>
      </c>
      <c r="E43" s="31">
        <v>0.12383375742154368</v>
      </c>
      <c r="F43" s="32"/>
      <c r="G43" s="32"/>
      <c r="H43" s="32"/>
      <c r="I43" s="32"/>
      <c r="J43" s="32"/>
      <c r="K43" s="32"/>
      <c r="L43" s="32"/>
      <c r="M43" s="32"/>
      <c r="N43" s="32"/>
      <c r="O43" s="32"/>
      <c r="P43" s="32"/>
      <c r="Q43" s="32"/>
      <c r="R43" s="32"/>
      <c r="S43" s="32"/>
      <c r="T43" s="8"/>
      <c r="U43" s="8"/>
      <c r="V43" s="8"/>
      <c r="W43" s="8"/>
      <c r="X43" s="8"/>
      <c r="Y43" s="8"/>
    </row>
    <row r="44" spans="1:25" s="1" customFormat="1" x14ac:dyDescent="0.25">
      <c r="A44" s="6" t="s">
        <v>10</v>
      </c>
      <c r="B44" s="4">
        <v>798</v>
      </c>
      <c r="C44" s="31">
        <v>0.89724310776942351</v>
      </c>
      <c r="D44" s="31">
        <v>0.40476190476190477</v>
      </c>
      <c r="E44" s="31">
        <v>7.8947368421052627E-2</v>
      </c>
      <c r="F44" s="32"/>
      <c r="G44" s="32"/>
      <c r="H44" s="32"/>
      <c r="I44" s="32"/>
      <c r="J44" s="32"/>
      <c r="K44" s="32"/>
      <c r="L44" s="32"/>
      <c r="M44" s="32"/>
      <c r="N44" s="32"/>
      <c r="O44" s="32"/>
      <c r="P44" s="32"/>
      <c r="Q44" s="32"/>
      <c r="R44" s="32"/>
      <c r="S44" s="32"/>
      <c r="T44" s="8"/>
      <c r="U44" s="8"/>
      <c r="V44" s="8"/>
      <c r="W44" s="8"/>
      <c r="X44" s="8"/>
      <c r="Y44" s="8"/>
    </row>
    <row r="45" spans="1:25" s="1" customFormat="1" x14ac:dyDescent="0.25">
      <c r="A45" s="6" t="s">
        <v>11</v>
      </c>
      <c r="B45" s="4">
        <v>1288</v>
      </c>
      <c r="C45" s="31">
        <v>0.88819875776397517</v>
      </c>
      <c r="D45" s="31">
        <v>0.40295031055900621</v>
      </c>
      <c r="E45" s="31">
        <v>8.2298136645962736E-2</v>
      </c>
      <c r="F45" s="32"/>
      <c r="G45" s="32"/>
      <c r="H45" s="32"/>
      <c r="I45" s="32"/>
      <c r="J45" s="32"/>
      <c r="K45" s="32"/>
      <c r="L45" s="32"/>
      <c r="M45" s="32"/>
      <c r="N45" s="32"/>
      <c r="O45" s="32"/>
      <c r="P45" s="32"/>
      <c r="Q45" s="32"/>
      <c r="R45" s="32"/>
      <c r="S45" s="32"/>
      <c r="T45" s="8"/>
      <c r="U45" s="8"/>
      <c r="V45" s="8"/>
      <c r="W45" s="8"/>
      <c r="X45" s="8"/>
      <c r="Y45" s="8"/>
    </row>
    <row r="46" spans="1:25" s="1" customFormat="1" x14ac:dyDescent="0.25">
      <c r="A46" s="6" t="s">
        <v>12</v>
      </c>
      <c r="B46" s="4">
        <v>396</v>
      </c>
      <c r="C46" s="31">
        <v>0.85858585858585856</v>
      </c>
      <c r="D46" s="31">
        <v>0.50757575757575757</v>
      </c>
      <c r="E46" s="31">
        <v>0.11868686868686869</v>
      </c>
      <c r="F46" s="32"/>
      <c r="G46" s="32"/>
      <c r="H46" s="32"/>
      <c r="I46" s="32"/>
      <c r="J46" s="32"/>
      <c r="K46" s="32"/>
      <c r="L46" s="32"/>
      <c r="M46" s="32"/>
      <c r="N46" s="32"/>
      <c r="O46" s="32"/>
      <c r="P46" s="32"/>
      <c r="Q46" s="32"/>
      <c r="R46" s="32"/>
      <c r="S46" s="32"/>
      <c r="T46" s="8"/>
      <c r="U46" s="8"/>
      <c r="V46" s="8"/>
      <c r="W46" s="8"/>
      <c r="X46" s="8"/>
      <c r="Y46" s="8"/>
    </row>
    <row r="47" spans="1:25" s="1" customFormat="1" x14ac:dyDescent="0.25">
      <c r="A47" s="6" t="s">
        <v>13</v>
      </c>
      <c r="B47" s="4">
        <v>602</v>
      </c>
      <c r="C47" s="31">
        <v>0.87375415282392022</v>
      </c>
      <c r="D47" s="31">
        <v>0.5714285714285714</v>
      </c>
      <c r="E47" s="31">
        <v>0.1461794019933555</v>
      </c>
      <c r="F47" s="32"/>
      <c r="G47" s="32"/>
      <c r="H47" s="32"/>
      <c r="I47" s="32"/>
      <c r="J47" s="32"/>
      <c r="K47" s="32"/>
      <c r="L47" s="32"/>
      <c r="M47" s="32"/>
      <c r="N47" s="32"/>
      <c r="O47" s="32"/>
      <c r="P47" s="32"/>
      <c r="Q47" s="32"/>
      <c r="R47" s="32"/>
      <c r="S47" s="32"/>
      <c r="T47" s="8"/>
      <c r="U47" s="8"/>
      <c r="V47" s="8"/>
      <c r="W47" s="8"/>
      <c r="X47" s="8"/>
      <c r="Y47" s="8"/>
    </row>
    <row r="48" spans="1:25"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row>
    <row r="49" spans="1:25" s="1" customFormat="1" x14ac:dyDescent="0.25">
      <c r="C49" s="22"/>
      <c r="D49" s="22"/>
      <c r="E49" s="22"/>
      <c r="F49" s="22"/>
      <c r="G49" s="22"/>
      <c r="H49" s="22"/>
      <c r="I49" s="22"/>
      <c r="J49" s="22"/>
      <c r="K49" s="22"/>
      <c r="L49" s="22"/>
      <c r="M49" s="22"/>
      <c r="N49" s="22"/>
      <c r="O49" s="22"/>
      <c r="P49" s="22"/>
      <c r="Q49" s="22"/>
      <c r="R49" s="22"/>
      <c r="S49" s="22"/>
    </row>
    <row r="50" spans="1:25" s="1" customFormat="1" x14ac:dyDescent="0.25">
      <c r="A50" s="1" t="s">
        <v>394</v>
      </c>
      <c r="C50" s="22"/>
      <c r="D50" s="22"/>
      <c r="E50" s="22"/>
      <c r="F50" s="22"/>
      <c r="G50" s="22"/>
      <c r="H50" s="22"/>
      <c r="I50" s="22"/>
      <c r="J50" s="22"/>
      <c r="K50" s="22"/>
      <c r="L50" s="22"/>
      <c r="M50" s="22"/>
      <c r="N50" s="22"/>
      <c r="O50" s="22"/>
      <c r="P50" s="22"/>
      <c r="Q50" s="22"/>
      <c r="R50" s="22"/>
      <c r="S50" s="22"/>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x14ac:dyDescent="0.25">
      <c r="A52" s="2" t="s">
        <v>0</v>
      </c>
      <c r="B52" s="2" t="s">
        <v>1</v>
      </c>
      <c r="C52" s="10" t="s">
        <v>295</v>
      </c>
      <c r="D52" s="10" t="s">
        <v>296</v>
      </c>
      <c r="E52" s="10" t="s">
        <v>297</v>
      </c>
      <c r="F52" s="30"/>
      <c r="G52" s="30"/>
      <c r="H52" s="30"/>
      <c r="I52" s="30"/>
      <c r="J52" s="30"/>
      <c r="K52" s="30"/>
      <c r="L52" s="30"/>
      <c r="M52" s="30"/>
      <c r="N52" s="30"/>
      <c r="O52" s="30"/>
      <c r="P52" s="30"/>
      <c r="Q52" s="30"/>
      <c r="R52" s="30"/>
      <c r="S52" s="30"/>
      <c r="T52" s="9"/>
      <c r="U52" s="9"/>
      <c r="V52" s="9"/>
      <c r="W52" s="9"/>
      <c r="X52" s="9"/>
      <c r="Y52" s="9"/>
    </row>
    <row r="53" spans="1:25" s="1" customFormat="1" x14ac:dyDescent="0.25">
      <c r="A53" s="3" t="s">
        <v>2</v>
      </c>
      <c r="B53" s="4">
        <v>2514</v>
      </c>
      <c r="C53" s="34">
        <v>10</v>
      </c>
      <c r="D53" s="34">
        <v>10</v>
      </c>
      <c r="E53" s="34">
        <v>15</v>
      </c>
      <c r="F53" s="32"/>
      <c r="G53" s="32"/>
      <c r="H53" s="32"/>
      <c r="I53" s="32"/>
      <c r="J53" s="32"/>
      <c r="K53" s="32"/>
      <c r="L53" s="32"/>
      <c r="M53" s="32"/>
      <c r="N53" s="32"/>
      <c r="O53" s="32"/>
      <c r="P53" s="32"/>
      <c r="Q53" s="32"/>
      <c r="R53" s="32"/>
      <c r="S53" s="32"/>
      <c r="T53" s="8"/>
      <c r="U53" s="8"/>
      <c r="V53" s="8"/>
      <c r="W53" s="8"/>
      <c r="X53" s="8"/>
      <c r="Y53" s="8"/>
    </row>
    <row r="54" spans="1:25" s="1" customFormat="1" x14ac:dyDescent="0.25">
      <c r="A54" s="6" t="s">
        <v>3</v>
      </c>
      <c r="B54" s="4">
        <v>741</v>
      </c>
      <c r="C54" s="34">
        <v>10</v>
      </c>
      <c r="D54" s="34">
        <v>10</v>
      </c>
      <c r="E54" s="34">
        <v>15</v>
      </c>
      <c r="F54" s="32"/>
      <c r="G54" s="32"/>
      <c r="H54" s="32"/>
      <c r="I54" s="32"/>
      <c r="J54" s="32"/>
      <c r="K54" s="32"/>
      <c r="L54" s="32"/>
      <c r="M54" s="32"/>
      <c r="N54" s="32"/>
      <c r="O54" s="32"/>
      <c r="P54" s="32"/>
      <c r="Q54" s="32"/>
      <c r="R54" s="32"/>
      <c r="S54" s="32"/>
      <c r="T54" s="8"/>
      <c r="U54" s="8"/>
      <c r="V54" s="8"/>
      <c r="W54" s="8"/>
      <c r="X54" s="8"/>
      <c r="Y54" s="8"/>
    </row>
    <row r="55" spans="1:25" s="1" customFormat="1" x14ac:dyDescent="0.25">
      <c r="A55" s="6" t="s">
        <v>4</v>
      </c>
      <c r="B55" s="4">
        <v>442</v>
      </c>
      <c r="C55" s="34">
        <v>10</v>
      </c>
      <c r="D55" s="34">
        <v>10</v>
      </c>
      <c r="E55" s="34">
        <v>15</v>
      </c>
      <c r="F55" s="32"/>
      <c r="G55" s="32"/>
      <c r="H55" s="32"/>
      <c r="I55" s="32"/>
      <c r="J55" s="32"/>
      <c r="K55" s="32"/>
      <c r="L55" s="32"/>
      <c r="M55" s="32"/>
      <c r="N55" s="32"/>
      <c r="O55" s="32"/>
      <c r="P55" s="32"/>
      <c r="Q55" s="32"/>
      <c r="R55" s="32"/>
      <c r="S55" s="32"/>
      <c r="T55" s="8"/>
      <c r="U55" s="8"/>
      <c r="V55" s="8"/>
      <c r="W55" s="8"/>
      <c r="X55" s="8"/>
      <c r="Y55" s="8"/>
    </row>
    <row r="56" spans="1:25" s="1" customFormat="1" x14ac:dyDescent="0.25">
      <c r="A56" s="6" t="s">
        <v>5</v>
      </c>
      <c r="B56" s="4">
        <v>458</v>
      </c>
      <c r="C56" s="34">
        <v>10</v>
      </c>
      <c r="D56" s="34">
        <v>10</v>
      </c>
      <c r="E56" s="34">
        <v>15</v>
      </c>
      <c r="F56" s="32"/>
      <c r="G56" s="32"/>
      <c r="H56" s="32"/>
      <c r="I56" s="32"/>
      <c r="J56" s="32"/>
      <c r="K56" s="32"/>
      <c r="L56" s="32"/>
      <c r="M56" s="32"/>
      <c r="N56" s="32"/>
      <c r="O56" s="32"/>
      <c r="P56" s="32"/>
      <c r="Q56" s="32"/>
      <c r="R56" s="32"/>
      <c r="S56" s="32"/>
      <c r="T56" s="8"/>
      <c r="U56" s="8"/>
      <c r="V56" s="8"/>
      <c r="W56" s="8"/>
      <c r="X56" s="8"/>
      <c r="Y56" s="8"/>
    </row>
    <row r="57" spans="1:25" s="1" customFormat="1" x14ac:dyDescent="0.25">
      <c r="A57" s="6" t="s">
        <v>6</v>
      </c>
      <c r="B57" s="4">
        <v>291</v>
      </c>
      <c r="C57" s="34">
        <v>10</v>
      </c>
      <c r="D57" s="34">
        <v>10</v>
      </c>
      <c r="E57" s="34">
        <v>15</v>
      </c>
      <c r="F57" s="32"/>
      <c r="G57" s="32"/>
      <c r="H57" s="32"/>
      <c r="I57" s="32"/>
      <c r="J57" s="32"/>
      <c r="K57" s="32"/>
      <c r="L57" s="32"/>
      <c r="M57" s="32"/>
      <c r="N57" s="32"/>
      <c r="O57" s="32"/>
      <c r="P57" s="32"/>
      <c r="Q57" s="32"/>
      <c r="R57" s="32"/>
      <c r="S57" s="32"/>
      <c r="T57" s="8"/>
      <c r="U57" s="8"/>
      <c r="V57" s="8"/>
      <c r="W57" s="8"/>
      <c r="X57" s="8"/>
      <c r="Y57" s="8"/>
    </row>
    <row r="58" spans="1:25" s="1" customFormat="1" x14ac:dyDescent="0.25">
      <c r="A58" s="6" t="s">
        <v>7</v>
      </c>
      <c r="B58" s="4">
        <v>582</v>
      </c>
      <c r="C58" s="34">
        <v>10</v>
      </c>
      <c r="D58" s="34">
        <v>10</v>
      </c>
      <c r="E58" s="34">
        <v>15</v>
      </c>
      <c r="F58" s="32"/>
      <c r="G58" s="32"/>
      <c r="H58" s="32"/>
      <c r="I58" s="32"/>
      <c r="J58" s="32"/>
      <c r="K58" s="32"/>
      <c r="L58" s="32"/>
      <c r="M58" s="32"/>
      <c r="N58" s="32"/>
      <c r="O58" s="32"/>
      <c r="P58" s="32"/>
      <c r="Q58" s="32"/>
      <c r="R58" s="32"/>
      <c r="S58" s="32"/>
      <c r="T58" s="8"/>
      <c r="U58" s="8"/>
      <c r="V58" s="8"/>
      <c r="W58" s="8"/>
      <c r="X58" s="8"/>
      <c r="Y58" s="8"/>
    </row>
    <row r="59" spans="1:25" s="1" customFormat="1" x14ac:dyDescent="0.25">
      <c r="A59" s="6" t="s">
        <v>8</v>
      </c>
      <c r="B59" s="4">
        <v>1388</v>
      </c>
      <c r="C59" s="34">
        <v>10</v>
      </c>
      <c r="D59" s="34">
        <v>10</v>
      </c>
      <c r="E59" s="34">
        <v>15</v>
      </c>
      <c r="F59" s="32"/>
      <c r="G59" s="32"/>
      <c r="H59" s="32"/>
      <c r="I59" s="32"/>
      <c r="J59" s="32"/>
      <c r="K59" s="32"/>
      <c r="L59" s="32"/>
      <c r="M59" s="32"/>
      <c r="N59" s="32"/>
      <c r="O59" s="32"/>
      <c r="P59" s="32"/>
      <c r="Q59" s="32"/>
      <c r="R59" s="32"/>
      <c r="S59" s="32"/>
      <c r="T59" s="8"/>
      <c r="U59" s="8"/>
      <c r="V59" s="8"/>
      <c r="W59" s="8"/>
      <c r="X59" s="8"/>
      <c r="Y59" s="8"/>
    </row>
    <row r="60" spans="1:25" s="1" customFormat="1" x14ac:dyDescent="0.25">
      <c r="A60" s="6" t="s">
        <v>9</v>
      </c>
      <c r="B60" s="4">
        <v>915</v>
      </c>
      <c r="C60" s="34">
        <v>10</v>
      </c>
      <c r="D60" s="34">
        <v>10</v>
      </c>
      <c r="E60" s="34">
        <v>15</v>
      </c>
      <c r="F60" s="32"/>
      <c r="G60" s="32"/>
      <c r="H60" s="32"/>
      <c r="I60" s="32"/>
      <c r="J60" s="32"/>
      <c r="K60" s="32"/>
      <c r="L60" s="32"/>
      <c r="M60" s="32"/>
      <c r="N60" s="32"/>
      <c r="O60" s="32"/>
      <c r="P60" s="32"/>
      <c r="Q60" s="32"/>
      <c r="R60" s="32"/>
      <c r="S60" s="32"/>
      <c r="T60" s="8"/>
      <c r="U60" s="8"/>
      <c r="V60" s="8"/>
      <c r="W60" s="8"/>
      <c r="X60" s="8"/>
      <c r="Y60" s="8"/>
    </row>
    <row r="61" spans="1:25" s="1" customFormat="1" x14ac:dyDescent="0.25">
      <c r="A61" s="6" t="s">
        <v>10</v>
      </c>
      <c r="B61" s="4">
        <v>586</v>
      </c>
      <c r="C61" s="34">
        <v>10</v>
      </c>
      <c r="D61" s="34">
        <v>10</v>
      </c>
      <c r="E61" s="34">
        <v>15</v>
      </c>
      <c r="F61" s="32"/>
      <c r="G61" s="32"/>
      <c r="H61" s="32"/>
      <c r="I61" s="32"/>
      <c r="J61" s="32"/>
      <c r="K61" s="32"/>
      <c r="L61" s="32"/>
      <c r="M61" s="32"/>
      <c r="N61" s="32"/>
      <c r="O61" s="32"/>
      <c r="P61" s="32"/>
      <c r="Q61" s="32"/>
      <c r="R61" s="32"/>
      <c r="S61" s="32"/>
      <c r="T61" s="8"/>
      <c r="U61" s="8"/>
      <c r="V61" s="8"/>
      <c r="W61" s="8"/>
      <c r="X61" s="8"/>
      <c r="Y61" s="8"/>
    </row>
    <row r="62" spans="1:25" s="1" customFormat="1" x14ac:dyDescent="0.25">
      <c r="A62" s="6" t="s">
        <v>11</v>
      </c>
      <c r="B62" s="4">
        <v>1014</v>
      </c>
      <c r="C62" s="34">
        <v>10</v>
      </c>
      <c r="D62" s="34">
        <v>10</v>
      </c>
      <c r="E62" s="34">
        <v>15</v>
      </c>
      <c r="F62" s="32"/>
      <c r="G62" s="32"/>
      <c r="H62" s="32"/>
      <c r="I62" s="32"/>
      <c r="J62" s="32"/>
      <c r="K62" s="32"/>
      <c r="L62" s="32"/>
      <c r="M62" s="32"/>
      <c r="N62" s="32"/>
      <c r="O62" s="32"/>
      <c r="P62" s="32"/>
      <c r="Q62" s="32"/>
      <c r="R62" s="32"/>
      <c r="S62" s="32"/>
      <c r="T62" s="8"/>
      <c r="U62" s="8"/>
      <c r="V62" s="8"/>
      <c r="W62" s="8"/>
      <c r="X62" s="8"/>
      <c r="Y62" s="8"/>
    </row>
    <row r="63" spans="1:25" s="1" customFormat="1" x14ac:dyDescent="0.25">
      <c r="A63" s="6" t="s">
        <v>12</v>
      </c>
      <c r="B63" s="4">
        <v>305</v>
      </c>
      <c r="C63" s="34">
        <v>10</v>
      </c>
      <c r="D63" s="34">
        <v>10</v>
      </c>
      <c r="E63" s="34">
        <v>15</v>
      </c>
      <c r="F63" s="32"/>
      <c r="G63" s="32"/>
      <c r="H63" s="32"/>
      <c r="I63" s="32"/>
      <c r="J63" s="32"/>
      <c r="K63" s="32"/>
      <c r="L63" s="32"/>
      <c r="M63" s="32"/>
      <c r="N63" s="32"/>
      <c r="O63" s="32"/>
      <c r="P63" s="32"/>
      <c r="Q63" s="32"/>
      <c r="R63" s="32"/>
      <c r="S63" s="32"/>
      <c r="T63" s="8"/>
      <c r="U63" s="8"/>
      <c r="V63" s="8"/>
      <c r="W63" s="8"/>
      <c r="X63" s="8"/>
      <c r="Y63" s="8"/>
    </row>
    <row r="64" spans="1:25" s="1" customFormat="1" x14ac:dyDescent="0.25">
      <c r="A64" s="6" t="s">
        <v>13</v>
      </c>
      <c r="B64" s="4">
        <v>496</v>
      </c>
      <c r="C64" s="34">
        <v>10</v>
      </c>
      <c r="D64" s="34">
        <v>10</v>
      </c>
      <c r="E64" s="34">
        <v>15</v>
      </c>
      <c r="F64" s="32"/>
      <c r="G64" s="32"/>
      <c r="H64" s="32"/>
      <c r="I64" s="32"/>
      <c r="J64" s="32"/>
      <c r="K64" s="32"/>
      <c r="L64" s="32"/>
      <c r="M64" s="32"/>
      <c r="N64" s="32"/>
      <c r="O64" s="32"/>
      <c r="P64" s="32"/>
      <c r="Q64" s="32"/>
      <c r="R64" s="32"/>
      <c r="S64" s="32"/>
      <c r="T64" s="8"/>
      <c r="U64" s="8"/>
      <c r="V64" s="8"/>
      <c r="W64" s="8"/>
      <c r="X64" s="8"/>
      <c r="Y64" s="8"/>
    </row>
    <row r="65" spans="1:25"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row>
    <row r="66" spans="1:25" s="1" customFormat="1" x14ac:dyDescent="0.25">
      <c r="C66" s="22"/>
      <c r="D66" s="22"/>
      <c r="E66" s="22"/>
      <c r="F66" s="22"/>
      <c r="G66" s="22"/>
      <c r="H66" s="22"/>
      <c r="I66" s="22"/>
      <c r="J66" s="22"/>
      <c r="K66" s="22"/>
      <c r="L66" s="22"/>
      <c r="M66" s="22"/>
      <c r="N66" s="22"/>
      <c r="O66" s="22"/>
      <c r="P66" s="22"/>
      <c r="Q66" s="22"/>
      <c r="R66" s="22"/>
      <c r="S66" s="22"/>
    </row>
    <row r="67" spans="1:25" s="1" customFormat="1" x14ac:dyDescent="0.25">
      <c r="A67" s="1" t="s">
        <v>395</v>
      </c>
      <c r="C67" s="22"/>
      <c r="D67" s="22"/>
      <c r="E67" s="22"/>
      <c r="F67" s="22"/>
      <c r="G67" s="22"/>
      <c r="H67" s="22"/>
      <c r="I67" s="22"/>
      <c r="J67" s="22"/>
      <c r="K67" s="22"/>
      <c r="L67" s="22"/>
      <c r="M67" s="22"/>
      <c r="N67" s="22"/>
      <c r="O67" s="22"/>
      <c r="P67" s="22"/>
      <c r="Q67" s="22"/>
      <c r="R67" s="22"/>
      <c r="S67" s="22"/>
    </row>
    <row r="68" spans="1:25" s="1" customFormat="1" x14ac:dyDescent="0.25">
      <c r="C68" s="22"/>
      <c r="D68" s="22"/>
      <c r="E68" s="22"/>
      <c r="F68" s="22"/>
      <c r="G68" s="22"/>
      <c r="H68" s="22"/>
      <c r="I68" s="22"/>
      <c r="J68" s="22"/>
      <c r="K68" s="22"/>
      <c r="L68" s="22"/>
      <c r="M68" s="22"/>
      <c r="N68" s="22"/>
      <c r="O68" s="22"/>
      <c r="P68" s="22"/>
      <c r="Q68" s="22"/>
      <c r="R68" s="22"/>
      <c r="S68" s="22"/>
    </row>
    <row r="69" spans="1:25" s="1" customFormat="1" x14ac:dyDescent="0.25">
      <c r="A69" s="2" t="s">
        <v>0</v>
      </c>
      <c r="B69" s="2" t="s">
        <v>1</v>
      </c>
      <c r="C69" s="10" t="s">
        <v>295</v>
      </c>
      <c r="D69" s="10" t="s">
        <v>296</v>
      </c>
      <c r="E69" s="10" t="s">
        <v>297</v>
      </c>
      <c r="F69" s="30"/>
      <c r="G69" s="30"/>
      <c r="H69" s="30"/>
      <c r="I69" s="30"/>
      <c r="J69" s="30"/>
      <c r="K69" s="30"/>
      <c r="L69" s="30"/>
      <c r="M69" s="30"/>
      <c r="N69" s="30"/>
      <c r="O69" s="30"/>
      <c r="P69" s="30"/>
      <c r="Q69" s="30"/>
      <c r="R69" s="30"/>
      <c r="S69" s="30"/>
      <c r="T69" s="9"/>
      <c r="U69" s="9"/>
      <c r="V69" s="9"/>
      <c r="W69" s="9"/>
      <c r="X69" s="9"/>
      <c r="Y69" s="9"/>
    </row>
    <row r="70" spans="1:25" s="1" customFormat="1" x14ac:dyDescent="0.25">
      <c r="A70" s="3" t="s">
        <v>2</v>
      </c>
      <c r="B70" s="4">
        <v>2541</v>
      </c>
      <c r="C70" s="34">
        <v>30</v>
      </c>
      <c r="D70" s="34">
        <v>35</v>
      </c>
      <c r="E70" s="34">
        <v>45</v>
      </c>
      <c r="F70" s="32"/>
      <c r="G70" s="32"/>
      <c r="H70" s="32"/>
      <c r="I70" s="32"/>
      <c r="J70" s="32"/>
      <c r="K70" s="32"/>
      <c r="L70" s="32"/>
      <c r="M70" s="32"/>
      <c r="N70" s="32"/>
      <c r="O70" s="32"/>
      <c r="P70" s="32"/>
      <c r="Q70" s="32"/>
      <c r="R70" s="32"/>
      <c r="S70" s="32"/>
      <c r="T70" s="8"/>
      <c r="U70" s="8"/>
      <c r="V70" s="8"/>
      <c r="W70" s="8"/>
      <c r="X70" s="8"/>
      <c r="Y70" s="8"/>
    </row>
    <row r="71" spans="1:25" s="1" customFormat="1" x14ac:dyDescent="0.25">
      <c r="A71" s="6" t="s">
        <v>3</v>
      </c>
      <c r="B71" s="4">
        <v>736</v>
      </c>
      <c r="C71" s="34">
        <v>30</v>
      </c>
      <c r="D71" s="34">
        <v>40</v>
      </c>
      <c r="E71" s="34">
        <v>50</v>
      </c>
      <c r="F71" s="32"/>
      <c r="G71" s="32"/>
      <c r="H71" s="32"/>
      <c r="I71" s="32"/>
      <c r="J71" s="32"/>
      <c r="K71" s="32"/>
      <c r="L71" s="32"/>
      <c r="M71" s="32"/>
      <c r="N71" s="32"/>
      <c r="O71" s="32"/>
      <c r="P71" s="32"/>
      <c r="Q71" s="32"/>
      <c r="R71" s="32"/>
      <c r="S71" s="32"/>
      <c r="T71" s="8"/>
      <c r="U71" s="8"/>
      <c r="V71" s="8"/>
      <c r="W71" s="8"/>
      <c r="X71" s="8"/>
      <c r="Y71" s="8"/>
    </row>
    <row r="72" spans="1:25" s="1" customFormat="1" x14ac:dyDescent="0.25">
      <c r="A72" s="6" t="s">
        <v>4</v>
      </c>
      <c r="B72" s="4">
        <v>450</v>
      </c>
      <c r="C72" s="34">
        <v>30</v>
      </c>
      <c r="D72" s="34">
        <v>35</v>
      </c>
      <c r="E72" s="34">
        <v>40</v>
      </c>
      <c r="F72" s="32"/>
      <c r="G72" s="32"/>
      <c r="H72" s="32"/>
      <c r="I72" s="32"/>
      <c r="J72" s="32"/>
      <c r="K72" s="32"/>
      <c r="L72" s="32"/>
      <c r="M72" s="32"/>
      <c r="N72" s="32"/>
      <c r="O72" s="32"/>
      <c r="P72" s="32"/>
      <c r="Q72" s="32"/>
      <c r="R72" s="32"/>
      <c r="S72" s="32"/>
      <c r="T72" s="8"/>
      <c r="U72" s="8"/>
      <c r="V72" s="8"/>
      <c r="W72" s="8"/>
      <c r="X72" s="8"/>
      <c r="Y72" s="8"/>
    </row>
    <row r="73" spans="1:25" s="1" customFormat="1" x14ac:dyDescent="0.25">
      <c r="A73" s="6" t="s">
        <v>5</v>
      </c>
      <c r="B73" s="4">
        <v>503</v>
      </c>
      <c r="C73" s="34">
        <v>30</v>
      </c>
      <c r="D73" s="34">
        <v>40</v>
      </c>
      <c r="E73" s="34">
        <v>50</v>
      </c>
      <c r="F73" s="32"/>
      <c r="G73" s="32"/>
      <c r="H73" s="32"/>
      <c r="I73" s="32"/>
      <c r="J73" s="32"/>
      <c r="K73" s="32"/>
      <c r="L73" s="32"/>
      <c r="M73" s="32"/>
      <c r="N73" s="32"/>
      <c r="O73" s="32"/>
      <c r="P73" s="32"/>
      <c r="Q73" s="32"/>
      <c r="R73" s="32"/>
      <c r="S73" s="32"/>
      <c r="T73" s="8"/>
      <c r="U73" s="8"/>
      <c r="V73" s="8"/>
      <c r="W73" s="8"/>
      <c r="X73" s="8"/>
      <c r="Y73" s="8"/>
    </row>
    <row r="74" spans="1:25" s="1" customFormat="1" x14ac:dyDescent="0.25">
      <c r="A74" s="6" t="s">
        <v>6</v>
      </c>
      <c r="B74" s="4">
        <v>287</v>
      </c>
      <c r="C74" s="34">
        <v>30</v>
      </c>
      <c r="D74" s="34">
        <v>35</v>
      </c>
      <c r="E74" s="34">
        <v>45</v>
      </c>
      <c r="F74" s="32"/>
      <c r="G74" s="32"/>
      <c r="H74" s="32"/>
      <c r="I74" s="32"/>
      <c r="J74" s="32"/>
      <c r="K74" s="32"/>
      <c r="L74" s="32"/>
      <c r="M74" s="32"/>
      <c r="N74" s="32"/>
      <c r="O74" s="32"/>
      <c r="P74" s="32"/>
      <c r="Q74" s="32"/>
      <c r="R74" s="32"/>
      <c r="S74" s="32"/>
      <c r="T74" s="8"/>
      <c r="U74" s="8"/>
      <c r="V74" s="8"/>
      <c r="W74" s="8"/>
      <c r="X74" s="8"/>
      <c r="Y74" s="8"/>
    </row>
    <row r="75" spans="1:25" s="1" customFormat="1" x14ac:dyDescent="0.25">
      <c r="A75" s="6" t="s">
        <v>7</v>
      </c>
      <c r="B75" s="4">
        <v>565</v>
      </c>
      <c r="C75" s="34">
        <v>30</v>
      </c>
      <c r="D75" s="34">
        <v>30</v>
      </c>
      <c r="E75" s="34">
        <v>40</v>
      </c>
      <c r="F75" s="32"/>
      <c r="G75" s="32"/>
      <c r="H75" s="32"/>
      <c r="I75" s="32"/>
      <c r="J75" s="32"/>
      <c r="K75" s="32"/>
      <c r="L75" s="32"/>
      <c r="M75" s="32"/>
      <c r="N75" s="32"/>
      <c r="O75" s="32"/>
      <c r="P75" s="32"/>
      <c r="Q75" s="32"/>
      <c r="R75" s="32"/>
      <c r="S75" s="32"/>
      <c r="T75" s="8"/>
      <c r="U75" s="8"/>
      <c r="V75" s="8"/>
      <c r="W75" s="8"/>
      <c r="X75" s="8"/>
      <c r="Y75" s="8"/>
    </row>
    <row r="76" spans="1:25" s="1" customFormat="1" x14ac:dyDescent="0.25">
      <c r="A76" s="6" t="s">
        <v>8</v>
      </c>
      <c r="B76" s="4">
        <v>1415</v>
      </c>
      <c r="C76" s="34">
        <v>30</v>
      </c>
      <c r="D76" s="34">
        <v>35</v>
      </c>
      <c r="E76" s="34">
        <v>45</v>
      </c>
      <c r="F76" s="32"/>
      <c r="G76" s="32"/>
      <c r="H76" s="32"/>
      <c r="I76" s="32"/>
      <c r="J76" s="32"/>
      <c r="K76" s="32"/>
      <c r="L76" s="32"/>
      <c r="M76" s="32"/>
      <c r="N76" s="32"/>
      <c r="O76" s="32"/>
      <c r="P76" s="32"/>
      <c r="Q76" s="32"/>
      <c r="R76" s="32"/>
      <c r="S76" s="32"/>
      <c r="T76" s="8"/>
      <c r="U76" s="8"/>
      <c r="V76" s="8"/>
      <c r="W76" s="8"/>
      <c r="X76" s="8"/>
      <c r="Y76" s="8"/>
    </row>
    <row r="77" spans="1:25" s="1" customFormat="1" x14ac:dyDescent="0.25">
      <c r="A77" s="6" t="s">
        <v>9</v>
      </c>
      <c r="B77" s="4">
        <v>918</v>
      </c>
      <c r="C77" s="34">
        <v>30</v>
      </c>
      <c r="D77" s="34">
        <v>35</v>
      </c>
      <c r="E77" s="34">
        <v>45</v>
      </c>
      <c r="F77" s="32"/>
      <c r="G77" s="32"/>
      <c r="H77" s="32"/>
      <c r="I77" s="32"/>
      <c r="J77" s="32"/>
      <c r="K77" s="32"/>
      <c r="L77" s="32"/>
      <c r="M77" s="32"/>
      <c r="N77" s="32"/>
      <c r="O77" s="32"/>
      <c r="P77" s="32"/>
      <c r="Q77" s="32"/>
      <c r="R77" s="32"/>
      <c r="S77" s="32"/>
      <c r="T77" s="8"/>
      <c r="U77" s="8"/>
      <c r="V77" s="8"/>
      <c r="W77" s="8"/>
      <c r="X77" s="8"/>
      <c r="Y77" s="8"/>
    </row>
    <row r="78" spans="1:25" s="1" customFormat="1" x14ac:dyDescent="0.25">
      <c r="A78" s="6" t="s">
        <v>10</v>
      </c>
      <c r="B78" s="4">
        <v>597</v>
      </c>
      <c r="C78" s="34">
        <v>30</v>
      </c>
      <c r="D78" s="34">
        <v>40</v>
      </c>
      <c r="E78" s="34">
        <v>50</v>
      </c>
      <c r="F78" s="32"/>
      <c r="G78" s="32"/>
      <c r="H78" s="32"/>
      <c r="I78" s="32"/>
      <c r="J78" s="32"/>
      <c r="K78" s="32"/>
      <c r="L78" s="32"/>
      <c r="M78" s="32"/>
      <c r="N78" s="32"/>
      <c r="O78" s="32"/>
      <c r="P78" s="32"/>
      <c r="Q78" s="32"/>
      <c r="R78" s="32"/>
      <c r="S78" s="32"/>
      <c r="T78" s="8"/>
      <c r="U78" s="8"/>
      <c r="V78" s="8"/>
      <c r="W78" s="8"/>
      <c r="X78" s="8"/>
      <c r="Y78" s="8"/>
    </row>
    <row r="79" spans="1:25" s="1" customFormat="1" x14ac:dyDescent="0.25">
      <c r="A79" s="6" t="s">
        <v>11</v>
      </c>
      <c r="B79" s="4">
        <v>1046</v>
      </c>
      <c r="C79" s="34">
        <v>30</v>
      </c>
      <c r="D79" s="34">
        <v>35</v>
      </c>
      <c r="E79" s="34">
        <v>40</v>
      </c>
      <c r="F79" s="32"/>
      <c r="G79" s="32"/>
      <c r="H79" s="32"/>
      <c r="I79" s="32"/>
      <c r="J79" s="32"/>
      <c r="K79" s="32"/>
      <c r="L79" s="32"/>
      <c r="M79" s="32"/>
      <c r="N79" s="32"/>
      <c r="O79" s="32"/>
      <c r="P79" s="32"/>
      <c r="Q79" s="32"/>
      <c r="R79" s="32"/>
      <c r="S79" s="32"/>
      <c r="T79" s="8"/>
      <c r="U79" s="8"/>
      <c r="V79" s="8"/>
      <c r="W79" s="8"/>
      <c r="X79" s="8"/>
      <c r="Y79" s="8"/>
    </row>
    <row r="80" spans="1:25" s="1" customFormat="1" x14ac:dyDescent="0.25">
      <c r="A80" s="6" t="s">
        <v>12</v>
      </c>
      <c r="B80" s="4">
        <v>311</v>
      </c>
      <c r="C80" s="34">
        <v>30</v>
      </c>
      <c r="D80" s="34">
        <v>35</v>
      </c>
      <c r="E80" s="34">
        <v>40</v>
      </c>
      <c r="F80" s="32"/>
      <c r="G80" s="32"/>
      <c r="H80" s="32"/>
      <c r="I80" s="32"/>
      <c r="J80" s="32"/>
      <c r="K80" s="32"/>
      <c r="L80" s="32"/>
      <c r="M80" s="32"/>
      <c r="N80" s="32"/>
      <c r="O80" s="32"/>
      <c r="P80" s="32"/>
      <c r="Q80" s="32"/>
      <c r="R80" s="32"/>
      <c r="S80" s="32"/>
      <c r="T80" s="8"/>
      <c r="U80" s="8"/>
      <c r="V80" s="8"/>
      <c r="W80" s="8"/>
      <c r="X80" s="8"/>
      <c r="Y80" s="8"/>
    </row>
    <row r="81" spans="1:25" s="1" customFormat="1" x14ac:dyDescent="0.25">
      <c r="A81" s="6" t="s">
        <v>13</v>
      </c>
      <c r="B81" s="4">
        <v>474</v>
      </c>
      <c r="C81" s="34">
        <v>30</v>
      </c>
      <c r="D81" s="34">
        <v>35</v>
      </c>
      <c r="E81" s="34">
        <v>45</v>
      </c>
      <c r="F81" s="32"/>
      <c r="G81" s="32"/>
      <c r="H81" s="32"/>
      <c r="I81" s="32"/>
      <c r="J81" s="32"/>
      <c r="K81" s="32"/>
      <c r="L81" s="32"/>
      <c r="M81" s="32"/>
      <c r="N81" s="32"/>
      <c r="O81" s="32"/>
      <c r="P81" s="32"/>
      <c r="Q81" s="32"/>
      <c r="R81" s="32"/>
      <c r="S81" s="32"/>
      <c r="T81" s="8"/>
      <c r="U81" s="8"/>
      <c r="V81" s="8"/>
      <c r="W81" s="8"/>
      <c r="X81" s="8"/>
      <c r="Y81" s="8"/>
    </row>
    <row r="82" spans="1:25"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1" t="s">
        <v>396</v>
      </c>
      <c r="C84" s="22"/>
      <c r="D84" s="22"/>
      <c r="E84" s="22"/>
      <c r="F84" s="22"/>
      <c r="G84" s="22"/>
      <c r="H84" s="22"/>
      <c r="I84" s="22"/>
      <c r="J84" s="22"/>
      <c r="K84" s="22"/>
      <c r="L84" s="22"/>
      <c r="M84" s="22"/>
      <c r="N84" s="22"/>
      <c r="O84" s="22"/>
      <c r="P84" s="22"/>
      <c r="Q84" s="22"/>
      <c r="R84" s="22"/>
      <c r="S84" s="22"/>
    </row>
    <row r="85" spans="1:25" s="1" customFormat="1" x14ac:dyDescent="0.25">
      <c r="C85" s="22"/>
      <c r="D85" s="22"/>
      <c r="E85" s="22"/>
      <c r="F85" s="22"/>
      <c r="G85" s="22"/>
      <c r="H85" s="22"/>
      <c r="I85" s="22"/>
      <c r="J85" s="22"/>
      <c r="K85" s="22"/>
      <c r="L85" s="22"/>
      <c r="M85" s="22"/>
      <c r="N85" s="22"/>
      <c r="O85" s="22"/>
      <c r="P85" s="22"/>
      <c r="Q85" s="22"/>
      <c r="R85" s="22"/>
      <c r="S85" s="22"/>
    </row>
    <row r="86" spans="1:25" s="1" customFormat="1" x14ac:dyDescent="0.25">
      <c r="A86" s="2" t="s">
        <v>0</v>
      </c>
      <c r="B86" s="2" t="s">
        <v>1</v>
      </c>
      <c r="C86" s="10" t="s">
        <v>295</v>
      </c>
      <c r="D86" s="10" t="s">
        <v>296</v>
      </c>
      <c r="E86" s="10" t="s">
        <v>297</v>
      </c>
      <c r="F86" s="30"/>
      <c r="G86" s="30"/>
      <c r="H86" s="30"/>
      <c r="I86" s="30"/>
      <c r="J86" s="30"/>
      <c r="K86" s="30"/>
      <c r="L86" s="30"/>
      <c r="M86" s="30"/>
      <c r="N86" s="30"/>
      <c r="O86" s="30"/>
      <c r="P86" s="30"/>
      <c r="Q86" s="30"/>
      <c r="R86" s="30"/>
      <c r="S86" s="30"/>
      <c r="T86" s="9"/>
      <c r="U86" s="9"/>
      <c r="V86" s="9"/>
      <c r="W86" s="9"/>
      <c r="X86" s="9"/>
      <c r="Y86" s="9"/>
    </row>
    <row r="87" spans="1:25" s="1" customFormat="1" x14ac:dyDescent="0.25">
      <c r="A87" s="3" t="s">
        <v>2</v>
      </c>
      <c r="B87" s="4">
        <v>2437</v>
      </c>
      <c r="C87" s="34">
        <v>50</v>
      </c>
      <c r="D87" s="34">
        <v>60</v>
      </c>
      <c r="E87" s="34">
        <v>75</v>
      </c>
      <c r="F87" s="32"/>
      <c r="G87" s="32"/>
      <c r="H87" s="32"/>
      <c r="I87" s="32"/>
      <c r="J87" s="32"/>
      <c r="K87" s="32"/>
      <c r="L87" s="32"/>
      <c r="M87" s="32"/>
      <c r="N87" s="32"/>
      <c r="O87" s="32"/>
      <c r="P87" s="32"/>
      <c r="Q87" s="32"/>
      <c r="R87" s="32"/>
      <c r="S87" s="32"/>
      <c r="T87" s="8"/>
      <c r="U87" s="8"/>
      <c r="V87" s="8"/>
      <c r="W87" s="8"/>
      <c r="X87" s="8"/>
      <c r="Y87" s="8"/>
    </row>
    <row r="88" spans="1:25" s="1" customFormat="1" x14ac:dyDescent="0.25">
      <c r="A88" s="6" t="s">
        <v>3</v>
      </c>
      <c r="B88" s="4">
        <v>693</v>
      </c>
      <c r="C88" s="34">
        <v>60</v>
      </c>
      <c r="D88" s="34">
        <v>70</v>
      </c>
      <c r="E88" s="34">
        <v>80</v>
      </c>
      <c r="F88" s="32"/>
      <c r="G88" s="32"/>
      <c r="H88" s="32"/>
      <c r="I88" s="32"/>
      <c r="J88" s="32"/>
      <c r="K88" s="32"/>
      <c r="L88" s="32"/>
      <c r="M88" s="32"/>
      <c r="N88" s="32"/>
      <c r="O88" s="32"/>
      <c r="P88" s="32"/>
      <c r="Q88" s="32"/>
      <c r="R88" s="32"/>
      <c r="S88" s="32"/>
      <c r="T88" s="8"/>
      <c r="U88" s="8"/>
      <c r="V88" s="8"/>
      <c r="W88" s="8"/>
      <c r="X88" s="8"/>
      <c r="Y88" s="8"/>
    </row>
    <row r="89" spans="1:25" s="1" customFormat="1" x14ac:dyDescent="0.25">
      <c r="A89" s="6" t="s">
        <v>4</v>
      </c>
      <c r="B89" s="4">
        <v>439</v>
      </c>
      <c r="C89" s="34">
        <v>50</v>
      </c>
      <c r="D89" s="34">
        <v>60</v>
      </c>
      <c r="E89" s="34">
        <v>70</v>
      </c>
      <c r="F89" s="32"/>
      <c r="G89" s="32"/>
      <c r="H89" s="32"/>
      <c r="I89" s="32"/>
      <c r="J89" s="32"/>
      <c r="K89" s="32"/>
      <c r="L89" s="32"/>
      <c r="M89" s="32"/>
      <c r="N89" s="32"/>
      <c r="O89" s="32"/>
      <c r="P89" s="32"/>
      <c r="Q89" s="32"/>
      <c r="R89" s="32"/>
      <c r="S89" s="32"/>
      <c r="T89" s="8"/>
      <c r="U89" s="8"/>
      <c r="V89" s="8"/>
      <c r="W89" s="8"/>
      <c r="X89" s="8"/>
      <c r="Y89" s="8"/>
    </row>
    <row r="90" spans="1:25" s="1" customFormat="1" x14ac:dyDescent="0.25">
      <c r="A90" s="6" t="s">
        <v>5</v>
      </c>
      <c r="B90" s="4">
        <v>501</v>
      </c>
      <c r="C90" s="34">
        <v>50</v>
      </c>
      <c r="D90" s="34">
        <v>70</v>
      </c>
      <c r="E90" s="34">
        <v>80</v>
      </c>
      <c r="F90" s="32"/>
      <c r="G90" s="32"/>
      <c r="H90" s="32"/>
      <c r="I90" s="32"/>
      <c r="J90" s="32"/>
      <c r="K90" s="32"/>
      <c r="L90" s="32"/>
      <c r="M90" s="32"/>
      <c r="N90" s="32"/>
      <c r="O90" s="32"/>
      <c r="P90" s="32"/>
      <c r="Q90" s="32"/>
      <c r="R90" s="32"/>
      <c r="S90" s="32"/>
      <c r="T90" s="8"/>
      <c r="U90" s="8"/>
      <c r="V90" s="8"/>
      <c r="W90" s="8"/>
      <c r="X90" s="8"/>
      <c r="Y90" s="8"/>
    </row>
    <row r="91" spans="1:25" s="1" customFormat="1" x14ac:dyDescent="0.25">
      <c r="A91" s="6" t="s">
        <v>6</v>
      </c>
      <c r="B91" s="4">
        <v>281</v>
      </c>
      <c r="C91" s="34">
        <v>50</v>
      </c>
      <c r="D91" s="34">
        <v>60</v>
      </c>
      <c r="E91" s="34">
        <v>80</v>
      </c>
      <c r="F91" s="32"/>
      <c r="G91" s="32"/>
      <c r="H91" s="32"/>
      <c r="I91" s="32"/>
      <c r="J91" s="32"/>
      <c r="K91" s="32"/>
      <c r="L91" s="32"/>
      <c r="M91" s="32"/>
      <c r="N91" s="32"/>
      <c r="O91" s="32"/>
      <c r="P91" s="32"/>
      <c r="Q91" s="32"/>
      <c r="R91" s="32"/>
      <c r="S91" s="32"/>
      <c r="T91" s="8"/>
      <c r="U91" s="8"/>
      <c r="V91" s="8"/>
      <c r="W91" s="8"/>
      <c r="X91" s="8"/>
      <c r="Y91" s="8"/>
    </row>
    <row r="92" spans="1:25" s="1" customFormat="1" x14ac:dyDescent="0.25">
      <c r="A92" s="6" t="s">
        <v>7</v>
      </c>
      <c r="B92" s="4">
        <v>523</v>
      </c>
      <c r="C92" s="34">
        <v>40</v>
      </c>
      <c r="D92" s="34">
        <v>50</v>
      </c>
      <c r="E92" s="34">
        <v>70</v>
      </c>
      <c r="F92" s="32"/>
      <c r="G92" s="32"/>
      <c r="H92" s="32"/>
      <c r="I92" s="32"/>
      <c r="J92" s="32"/>
      <c r="K92" s="32"/>
      <c r="L92" s="32"/>
      <c r="M92" s="32"/>
      <c r="N92" s="32"/>
      <c r="O92" s="32"/>
      <c r="P92" s="32"/>
      <c r="Q92" s="32"/>
      <c r="R92" s="32"/>
      <c r="S92" s="32"/>
      <c r="T92" s="8"/>
      <c r="U92" s="8"/>
      <c r="V92" s="8"/>
      <c r="W92" s="8"/>
      <c r="X92" s="8"/>
      <c r="Y92" s="8"/>
    </row>
    <row r="93" spans="1:25" s="1" customFormat="1" x14ac:dyDescent="0.25">
      <c r="A93" s="6" t="s">
        <v>8</v>
      </c>
      <c r="B93" s="4">
        <v>1376</v>
      </c>
      <c r="C93" s="34">
        <v>50</v>
      </c>
      <c r="D93" s="34">
        <v>60</v>
      </c>
      <c r="E93" s="34">
        <v>80</v>
      </c>
      <c r="F93" s="32"/>
      <c r="G93" s="32"/>
      <c r="H93" s="32"/>
      <c r="I93" s="32"/>
      <c r="J93" s="32"/>
      <c r="K93" s="32"/>
      <c r="L93" s="32"/>
      <c r="M93" s="32"/>
      <c r="N93" s="32"/>
      <c r="O93" s="32"/>
      <c r="P93" s="32"/>
      <c r="Q93" s="32"/>
      <c r="R93" s="32"/>
      <c r="S93" s="32"/>
      <c r="T93" s="8"/>
      <c r="U93" s="8"/>
      <c r="V93" s="8"/>
      <c r="W93" s="8"/>
      <c r="X93" s="8"/>
      <c r="Y93" s="8"/>
    </row>
    <row r="94" spans="1:25" s="1" customFormat="1" x14ac:dyDescent="0.25">
      <c r="A94" s="6" t="s">
        <v>9</v>
      </c>
      <c r="B94" s="4">
        <v>859</v>
      </c>
      <c r="C94" s="34">
        <v>50</v>
      </c>
      <c r="D94" s="34">
        <v>60</v>
      </c>
      <c r="E94" s="34">
        <v>75</v>
      </c>
      <c r="F94" s="32"/>
      <c r="G94" s="32"/>
      <c r="H94" s="32"/>
      <c r="I94" s="32"/>
      <c r="J94" s="32"/>
      <c r="K94" s="32"/>
      <c r="L94" s="32"/>
      <c r="M94" s="32"/>
      <c r="N94" s="32"/>
      <c r="O94" s="32"/>
      <c r="P94" s="32"/>
      <c r="Q94" s="32"/>
      <c r="R94" s="32"/>
      <c r="S94" s="32"/>
      <c r="T94" s="8"/>
      <c r="U94" s="8"/>
      <c r="V94" s="8"/>
      <c r="W94" s="8"/>
      <c r="X94" s="8"/>
      <c r="Y94" s="8"/>
    </row>
    <row r="95" spans="1:25" s="1" customFormat="1" x14ac:dyDescent="0.25">
      <c r="A95" s="6" t="s">
        <v>10</v>
      </c>
      <c r="B95" s="4">
        <v>559</v>
      </c>
      <c r="C95" s="34">
        <v>50</v>
      </c>
      <c r="D95" s="34">
        <v>70</v>
      </c>
      <c r="E95" s="34">
        <v>95</v>
      </c>
      <c r="F95" s="32"/>
      <c r="G95" s="32"/>
      <c r="H95" s="32"/>
      <c r="I95" s="32"/>
      <c r="J95" s="32"/>
      <c r="K95" s="32"/>
      <c r="L95" s="32"/>
      <c r="M95" s="32"/>
      <c r="N95" s="32"/>
      <c r="O95" s="32"/>
      <c r="P95" s="32"/>
      <c r="Q95" s="32"/>
      <c r="R95" s="32"/>
      <c r="S95" s="32"/>
      <c r="T95" s="8"/>
      <c r="U95" s="8"/>
      <c r="V95" s="8"/>
      <c r="W95" s="8"/>
      <c r="X95" s="8"/>
      <c r="Y95" s="8"/>
    </row>
    <row r="96" spans="1:25" s="1" customFormat="1" x14ac:dyDescent="0.25">
      <c r="A96" s="6" t="s">
        <v>11</v>
      </c>
      <c r="B96" s="4">
        <v>1015</v>
      </c>
      <c r="C96" s="34">
        <v>50</v>
      </c>
      <c r="D96" s="34">
        <v>60</v>
      </c>
      <c r="E96" s="34">
        <v>75</v>
      </c>
      <c r="F96" s="32"/>
      <c r="G96" s="32"/>
      <c r="H96" s="32"/>
      <c r="I96" s="32"/>
      <c r="J96" s="32"/>
      <c r="K96" s="32"/>
      <c r="L96" s="32"/>
      <c r="M96" s="32"/>
      <c r="N96" s="32"/>
      <c r="O96" s="32"/>
      <c r="P96" s="32"/>
      <c r="Q96" s="32"/>
      <c r="R96" s="32"/>
      <c r="S96" s="32"/>
      <c r="T96" s="8"/>
      <c r="U96" s="8"/>
      <c r="V96" s="8"/>
      <c r="W96" s="8"/>
      <c r="X96" s="8"/>
      <c r="Y96" s="8"/>
    </row>
    <row r="97" spans="1:25" s="1" customFormat="1" x14ac:dyDescent="0.25">
      <c r="A97" s="6" t="s">
        <v>12</v>
      </c>
      <c r="B97" s="4">
        <v>304</v>
      </c>
      <c r="C97" s="34">
        <v>50</v>
      </c>
      <c r="D97" s="34">
        <v>60</v>
      </c>
      <c r="E97" s="34">
        <v>75</v>
      </c>
      <c r="F97" s="32"/>
      <c r="G97" s="32"/>
      <c r="H97" s="32"/>
      <c r="I97" s="32"/>
      <c r="J97" s="32"/>
      <c r="K97" s="32"/>
      <c r="L97" s="32"/>
      <c r="M97" s="32"/>
      <c r="N97" s="32"/>
      <c r="O97" s="32"/>
      <c r="P97" s="32"/>
      <c r="Q97" s="32"/>
      <c r="R97" s="32"/>
      <c r="S97" s="32"/>
      <c r="T97" s="8"/>
      <c r="U97" s="8"/>
      <c r="V97" s="8"/>
      <c r="W97" s="8"/>
      <c r="X97" s="8"/>
      <c r="Y97" s="8"/>
    </row>
    <row r="98" spans="1:25" s="1" customFormat="1" x14ac:dyDescent="0.25">
      <c r="A98" s="6" t="s">
        <v>13</v>
      </c>
      <c r="B98" s="4">
        <v>452</v>
      </c>
      <c r="C98" s="34">
        <v>50</v>
      </c>
      <c r="D98" s="34">
        <v>60</v>
      </c>
      <c r="E98" s="34">
        <v>75</v>
      </c>
      <c r="F98" s="32"/>
      <c r="G98" s="32"/>
      <c r="H98" s="32"/>
      <c r="I98" s="32"/>
      <c r="J98" s="32"/>
      <c r="K98" s="32"/>
      <c r="L98" s="32"/>
      <c r="M98" s="32"/>
      <c r="N98" s="32"/>
      <c r="O98" s="32"/>
      <c r="P98" s="32"/>
      <c r="Q98" s="32"/>
      <c r="R98" s="32"/>
      <c r="S98" s="32"/>
      <c r="T98" s="8"/>
      <c r="U98" s="8"/>
      <c r="V98" s="8"/>
      <c r="W98" s="8"/>
      <c r="X98" s="8"/>
      <c r="Y98" s="8"/>
    </row>
    <row r="99" spans="1:25"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row>
    <row r="100" spans="1:25" s="1" customFormat="1" x14ac:dyDescent="0.25">
      <c r="C100" s="22"/>
      <c r="D100" s="22"/>
      <c r="E100" s="22"/>
      <c r="F100" s="22"/>
      <c r="G100" s="22"/>
      <c r="H100" s="22"/>
      <c r="I100" s="22"/>
      <c r="J100" s="22"/>
      <c r="K100" s="22"/>
      <c r="L100" s="22"/>
      <c r="M100" s="22"/>
      <c r="N100" s="22"/>
      <c r="O100" s="22"/>
      <c r="P100" s="22"/>
      <c r="Q100" s="22"/>
      <c r="R100" s="22"/>
      <c r="S100" s="22"/>
    </row>
    <row r="101" spans="1:25" s="1" customFormat="1" x14ac:dyDescent="0.25">
      <c r="A101" s="1" t="s">
        <v>397</v>
      </c>
      <c r="C101" s="22"/>
      <c r="D101" s="22"/>
      <c r="E101" s="22"/>
      <c r="F101" s="22"/>
      <c r="G101" s="22"/>
      <c r="H101" s="22"/>
      <c r="I101" s="22"/>
      <c r="J101" s="22"/>
      <c r="K101" s="22"/>
      <c r="L101" s="22"/>
      <c r="M101" s="22"/>
      <c r="N101" s="22"/>
      <c r="O101" s="22"/>
      <c r="P101" s="22"/>
      <c r="Q101" s="22"/>
      <c r="R101" s="22"/>
      <c r="S101" s="22"/>
    </row>
    <row r="102" spans="1:25" s="1" customFormat="1" x14ac:dyDescent="0.25">
      <c r="C102" s="22"/>
      <c r="D102" s="22"/>
      <c r="E102" s="22"/>
      <c r="F102" s="22"/>
      <c r="G102" s="22"/>
      <c r="H102" s="22"/>
      <c r="I102" s="22"/>
      <c r="J102" s="22"/>
      <c r="K102" s="22"/>
      <c r="L102" s="22"/>
      <c r="M102" s="22"/>
      <c r="N102" s="22"/>
      <c r="O102" s="22"/>
      <c r="P102" s="22"/>
      <c r="Q102" s="22"/>
      <c r="R102" s="22"/>
      <c r="S102" s="22"/>
    </row>
    <row r="103" spans="1:25" s="1" customFormat="1" x14ac:dyDescent="0.25">
      <c r="A103" s="2" t="s">
        <v>0</v>
      </c>
      <c r="B103" s="2" t="s">
        <v>1</v>
      </c>
      <c r="C103" s="10" t="s">
        <v>295</v>
      </c>
      <c r="D103" s="10" t="s">
        <v>296</v>
      </c>
      <c r="E103" s="10" t="s">
        <v>297</v>
      </c>
      <c r="F103" s="30"/>
      <c r="G103" s="30"/>
      <c r="H103" s="30"/>
      <c r="I103" s="30"/>
      <c r="J103" s="30"/>
      <c r="K103" s="30"/>
      <c r="L103" s="30"/>
      <c r="M103" s="30"/>
      <c r="N103" s="30"/>
      <c r="O103" s="30"/>
      <c r="P103" s="30"/>
      <c r="Q103" s="30"/>
      <c r="R103" s="30"/>
      <c r="S103" s="30"/>
      <c r="T103" s="9"/>
      <c r="U103" s="9"/>
      <c r="V103" s="9"/>
      <c r="W103" s="9"/>
      <c r="X103" s="9"/>
      <c r="Y103" s="9"/>
    </row>
    <row r="104" spans="1:25" s="1" customFormat="1" x14ac:dyDescent="0.25">
      <c r="A104" s="3" t="s">
        <v>2</v>
      </c>
      <c r="B104" s="4">
        <v>1580</v>
      </c>
      <c r="C104" s="34">
        <v>60</v>
      </c>
      <c r="D104" s="34">
        <v>100</v>
      </c>
      <c r="E104" s="34">
        <v>200</v>
      </c>
      <c r="F104" s="32"/>
      <c r="G104" s="32"/>
      <c r="H104" s="32"/>
      <c r="I104" s="32"/>
      <c r="J104" s="32"/>
      <c r="K104" s="32"/>
      <c r="L104" s="32"/>
      <c r="M104" s="32"/>
      <c r="N104" s="32"/>
      <c r="O104" s="32"/>
      <c r="P104" s="32"/>
      <c r="Q104" s="32"/>
      <c r="R104" s="32"/>
      <c r="S104" s="32"/>
      <c r="T104" s="8"/>
      <c r="U104" s="8"/>
      <c r="V104" s="8"/>
      <c r="W104" s="8"/>
      <c r="X104" s="8"/>
      <c r="Y104" s="8"/>
    </row>
    <row r="105" spans="1:25" s="1" customFormat="1" x14ac:dyDescent="0.25">
      <c r="A105" s="6" t="s">
        <v>3</v>
      </c>
      <c r="B105" s="4">
        <v>482</v>
      </c>
      <c r="C105" s="34">
        <v>60</v>
      </c>
      <c r="D105" s="34">
        <v>150</v>
      </c>
      <c r="E105" s="34">
        <v>250</v>
      </c>
      <c r="F105" s="32"/>
      <c r="G105" s="32"/>
      <c r="H105" s="32"/>
      <c r="I105" s="32"/>
      <c r="J105" s="32"/>
      <c r="K105" s="32"/>
      <c r="L105" s="32"/>
      <c r="M105" s="32"/>
      <c r="N105" s="32"/>
      <c r="O105" s="32"/>
      <c r="P105" s="32"/>
      <c r="Q105" s="32"/>
      <c r="R105" s="32"/>
      <c r="S105" s="32"/>
      <c r="T105" s="8"/>
      <c r="U105" s="8"/>
      <c r="V105" s="8"/>
      <c r="W105" s="8"/>
      <c r="X105" s="8"/>
      <c r="Y105" s="8"/>
    </row>
    <row r="106" spans="1:25" s="1" customFormat="1" x14ac:dyDescent="0.25">
      <c r="A106" s="6" t="s">
        <v>4</v>
      </c>
      <c r="B106" s="4">
        <v>275</v>
      </c>
      <c r="C106" s="34">
        <v>45</v>
      </c>
      <c r="D106" s="34">
        <v>70</v>
      </c>
      <c r="E106" s="34">
        <v>100</v>
      </c>
      <c r="F106" s="32"/>
      <c r="G106" s="32"/>
      <c r="H106" s="32"/>
      <c r="I106" s="32"/>
      <c r="J106" s="32"/>
      <c r="K106" s="32"/>
      <c r="L106" s="32"/>
      <c r="M106" s="32"/>
      <c r="N106" s="32"/>
      <c r="O106" s="32"/>
      <c r="P106" s="32"/>
      <c r="Q106" s="32"/>
      <c r="R106" s="32"/>
      <c r="S106" s="32"/>
      <c r="T106" s="8"/>
      <c r="U106" s="8"/>
      <c r="V106" s="8"/>
      <c r="W106" s="8"/>
      <c r="X106" s="8"/>
      <c r="Y106" s="8"/>
    </row>
    <row r="107" spans="1:25" s="1" customFormat="1" x14ac:dyDescent="0.25">
      <c r="A107" s="6" t="s">
        <v>5</v>
      </c>
      <c r="B107" s="4">
        <v>349</v>
      </c>
      <c r="C107" s="34">
        <v>70</v>
      </c>
      <c r="D107" s="34">
        <v>150</v>
      </c>
      <c r="E107" s="34">
        <v>187.5</v>
      </c>
      <c r="F107" s="32"/>
      <c r="G107" s="32"/>
      <c r="H107" s="32"/>
      <c r="I107" s="32"/>
      <c r="J107" s="32"/>
      <c r="K107" s="32"/>
      <c r="L107" s="32"/>
      <c r="M107" s="32"/>
      <c r="N107" s="32"/>
      <c r="O107" s="32"/>
      <c r="P107" s="32"/>
      <c r="Q107" s="32"/>
      <c r="R107" s="32"/>
      <c r="S107" s="32"/>
      <c r="T107" s="8"/>
      <c r="U107" s="8"/>
      <c r="V107" s="8"/>
      <c r="W107" s="8"/>
      <c r="X107" s="8"/>
      <c r="Y107" s="8"/>
    </row>
    <row r="108" spans="1:25" s="1" customFormat="1" x14ac:dyDescent="0.25">
      <c r="A108" s="6" t="s">
        <v>6</v>
      </c>
      <c r="B108" s="4">
        <v>188</v>
      </c>
      <c r="C108" s="34">
        <v>70</v>
      </c>
      <c r="D108" s="34">
        <v>100</v>
      </c>
      <c r="E108" s="34">
        <v>200</v>
      </c>
      <c r="F108" s="32"/>
      <c r="G108" s="32"/>
      <c r="H108" s="32"/>
      <c r="I108" s="32"/>
      <c r="J108" s="32"/>
      <c r="K108" s="32"/>
      <c r="L108" s="32"/>
      <c r="M108" s="32"/>
      <c r="N108" s="32"/>
      <c r="O108" s="32"/>
      <c r="P108" s="32"/>
      <c r="Q108" s="32"/>
      <c r="R108" s="32"/>
      <c r="S108" s="32"/>
      <c r="T108" s="8"/>
      <c r="U108" s="8"/>
      <c r="V108" s="8"/>
      <c r="W108" s="8"/>
      <c r="X108" s="8"/>
      <c r="Y108" s="8"/>
    </row>
    <row r="109" spans="1:25" s="1" customFormat="1" x14ac:dyDescent="0.25">
      <c r="A109" s="6" t="s">
        <v>7</v>
      </c>
      <c r="B109" s="4">
        <v>286</v>
      </c>
      <c r="C109" s="34">
        <v>45</v>
      </c>
      <c r="D109" s="34">
        <v>100</v>
      </c>
      <c r="E109" s="34">
        <v>200</v>
      </c>
      <c r="F109" s="32"/>
      <c r="G109" s="32"/>
      <c r="H109" s="32"/>
      <c r="I109" s="32"/>
      <c r="J109" s="32"/>
      <c r="K109" s="32"/>
      <c r="L109" s="32"/>
      <c r="M109" s="32"/>
      <c r="N109" s="32"/>
      <c r="O109" s="32"/>
      <c r="P109" s="32"/>
      <c r="Q109" s="32"/>
      <c r="R109" s="32"/>
      <c r="S109" s="32"/>
      <c r="T109" s="8"/>
      <c r="U109" s="8"/>
      <c r="V109" s="8"/>
      <c r="W109" s="8"/>
      <c r="X109" s="8"/>
      <c r="Y109" s="8"/>
    </row>
    <row r="110" spans="1:25" s="1" customFormat="1" x14ac:dyDescent="0.25">
      <c r="A110" s="6" t="s">
        <v>8</v>
      </c>
      <c r="B110" s="4">
        <v>906</v>
      </c>
      <c r="C110" s="34">
        <v>60</v>
      </c>
      <c r="D110" s="34">
        <v>117.5</v>
      </c>
      <c r="E110" s="34">
        <v>200</v>
      </c>
      <c r="F110" s="32"/>
      <c r="G110" s="32"/>
      <c r="H110" s="32"/>
      <c r="I110" s="32"/>
      <c r="J110" s="32"/>
      <c r="K110" s="32"/>
      <c r="L110" s="32"/>
      <c r="M110" s="32"/>
      <c r="N110" s="32"/>
      <c r="O110" s="32"/>
      <c r="P110" s="32"/>
      <c r="Q110" s="32"/>
      <c r="R110" s="32"/>
      <c r="S110" s="32"/>
      <c r="T110" s="8"/>
      <c r="U110" s="8"/>
      <c r="V110" s="8"/>
      <c r="W110" s="8"/>
      <c r="X110" s="8"/>
      <c r="Y110" s="8"/>
    </row>
    <row r="111" spans="1:25" s="1" customFormat="1" x14ac:dyDescent="0.25">
      <c r="A111" s="6" t="s">
        <v>9</v>
      </c>
      <c r="B111" s="4">
        <v>589</v>
      </c>
      <c r="C111" s="34">
        <v>50</v>
      </c>
      <c r="D111" s="34">
        <v>100</v>
      </c>
      <c r="E111" s="34">
        <v>160</v>
      </c>
      <c r="F111" s="32"/>
      <c r="G111" s="32"/>
      <c r="H111" s="32"/>
      <c r="I111" s="32"/>
      <c r="J111" s="32"/>
      <c r="K111" s="32"/>
      <c r="L111" s="32"/>
      <c r="M111" s="32"/>
      <c r="N111" s="32"/>
      <c r="O111" s="32"/>
      <c r="P111" s="32"/>
      <c r="Q111" s="32"/>
      <c r="R111" s="32"/>
      <c r="S111" s="32"/>
      <c r="T111" s="8"/>
      <c r="U111" s="8"/>
      <c r="V111" s="8"/>
      <c r="W111" s="8"/>
      <c r="X111" s="8"/>
      <c r="Y111" s="8"/>
    </row>
    <row r="112" spans="1:25" s="1" customFormat="1" x14ac:dyDescent="0.25">
      <c r="A112" s="6" t="s">
        <v>10</v>
      </c>
      <c r="B112" s="4">
        <v>373</v>
      </c>
      <c r="C112" s="34">
        <v>50</v>
      </c>
      <c r="D112" s="34">
        <v>150</v>
      </c>
      <c r="E112" s="34">
        <v>250</v>
      </c>
      <c r="F112" s="32"/>
      <c r="G112" s="32"/>
      <c r="H112" s="32"/>
      <c r="I112" s="32"/>
      <c r="J112" s="32"/>
      <c r="K112" s="32"/>
      <c r="L112" s="32"/>
      <c r="M112" s="32"/>
      <c r="N112" s="32"/>
      <c r="O112" s="32"/>
      <c r="P112" s="32"/>
      <c r="Q112" s="32"/>
      <c r="R112" s="32"/>
      <c r="S112" s="32"/>
      <c r="T112" s="8"/>
      <c r="U112" s="8"/>
      <c r="V112" s="8"/>
      <c r="W112" s="8"/>
      <c r="X112" s="8"/>
      <c r="Y112" s="8"/>
    </row>
    <row r="113" spans="1:25" s="1" customFormat="1" x14ac:dyDescent="0.25">
      <c r="A113" s="6" t="s">
        <v>11</v>
      </c>
      <c r="B113" s="4">
        <v>640</v>
      </c>
      <c r="C113" s="34">
        <v>60</v>
      </c>
      <c r="D113" s="34">
        <v>100</v>
      </c>
      <c r="E113" s="34">
        <v>200</v>
      </c>
      <c r="F113" s="32"/>
      <c r="G113" s="32"/>
      <c r="H113" s="32"/>
      <c r="I113" s="32"/>
      <c r="J113" s="32"/>
      <c r="K113" s="32"/>
      <c r="L113" s="32"/>
      <c r="M113" s="32"/>
      <c r="N113" s="32"/>
      <c r="O113" s="32"/>
      <c r="P113" s="32"/>
      <c r="Q113" s="32"/>
      <c r="R113" s="32"/>
      <c r="S113" s="32"/>
      <c r="T113" s="8"/>
      <c r="U113" s="8"/>
      <c r="V113" s="8"/>
      <c r="W113" s="8"/>
      <c r="X113" s="8"/>
      <c r="Y113" s="8"/>
    </row>
    <row r="114" spans="1:25" s="1" customFormat="1" x14ac:dyDescent="0.25">
      <c r="A114" s="6" t="s">
        <v>12</v>
      </c>
      <c r="B114" s="4">
        <v>200</v>
      </c>
      <c r="C114" s="34">
        <v>50</v>
      </c>
      <c r="D114" s="34">
        <v>100</v>
      </c>
      <c r="E114" s="34">
        <v>200</v>
      </c>
      <c r="F114" s="32"/>
      <c r="G114" s="32"/>
      <c r="H114" s="32"/>
      <c r="I114" s="32"/>
      <c r="J114" s="32"/>
      <c r="K114" s="32"/>
      <c r="L114" s="32"/>
      <c r="M114" s="32"/>
      <c r="N114" s="32"/>
      <c r="O114" s="32"/>
      <c r="P114" s="32"/>
      <c r="Q114" s="32"/>
      <c r="R114" s="32"/>
      <c r="S114" s="32"/>
      <c r="T114" s="8"/>
      <c r="U114" s="8"/>
      <c r="V114" s="8"/>
      <c r="W114" s="8"/>
      <c r="X114" s="8"/>
      <c r="Y114" s="8"/>
    </row>
    <row r="115" spans="1:25" s="1" customFormat="1" x14ac:dyDescent="0.25">
      <c r="A115" s="6" t="s">
        <v>13</v>
      </c>
      <c r="B115" s="4">
        <v>305</v>
      </c>
      <c r="C115" s="34">
        <v>60</v>
      </c>
      <c r="D115" s="34">
        <v>100</v>
      </c>
      <c r="E115" s="34">
        <v>150</v>
      </c>
      <c r="F115" s="32"/>
      <c r="G115" s="32"/>
      <c r="H115" s="32"/>
      <c r="I115" s="32"/>
      <c r="J115" s="32"/>
      <c r="K115" s="32"/>
      <c r="L115" s="32"/>
      <c r="M115" s="32"/>
      <c r="N115" s="32"/>
      <c r="O115" s="32"/>
      <c r="P115" s="32"/>
      <c r="Q115" s="32"/>
      <c r="R115" s="32"/>
      <c r="S115" s="32"/>
      <c r="T115" s="8"/>
      <c r="U115" s="8"/>
      <c r="V115" s="8"/>
      <c r="W115" s="8"/>
      <c r="X115" s="8"/>
      <c r="Y115" s="8"/>
    </row>
    <row r="116" spans="1:25"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A118" s="1" t="s">
        <v>398</v>
      </c>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x14ac:dyDescent="0.25">
      <c r="A120" s="2" t="s">
        <v>0</v>
      </c>
      <c r="B120" s="2" t="s">
        <v>1</v>
      </c>
      <c r="C120" s="10" t="s">
        <v>295</v>
      </c>
      <c r="D120" s="10" t="s">
        <v>296</v>
      </c>
      <c r="E120" s="10" t="s">
        <v>297</v>
      </c>
      <c r="F120" s="30"/>
      <c r="G120" s="30"/>
      <c r="H120" s="30"/>
      <c r="I120" s="30"/>
      <c r="J120" s="30"/>
      <c r="K120" s="30"/>
      <c r="L120" s="30"/>
      <c r="M120" s="30"/>
      <c r="N120" s="30"/>
      <c r="O120" s="30"/>
      <c r="P120" s="30"/>
      <c r="Q120" s="30"/>
      <c r="R120" s="30"/>
      <c r="S120" s="30"/>
      <c r="T120" s="9"/>
      <c r="U120" s="9"/>
      <c r="V120" s="9"/>
      <c r="W120" s="9"/>
      <c r="X120" s="9"/>
      <c r="Y120" s="9"/>
    </row>
    <row r="121" spans="1:25" s="1" customFormat="1" x14ac:dyDescent="0.25">
      <c r="A121" s="3" t="s">
        <v>2</v>
      </c>
      <c r="B121" s="4">
        <v>559</v>
      </c>
      <c r="C121" s="31">
        <v>0.15</v>
      </c>
      <c r="D121" s="31">
        <v>0.2</v>
      </c>
      <c r="E121" s="31">
        <v>0.25</v>
      </c>
      <c r="F121" s="32"/>
      <c r="G121" s="32"/>
      <c r="H121" s="32"/>
      <c r="I121" s="32"/>
      <c r="J121" s="32"/>
      <c r="K121" s="32"/>
      <c r="L121" s="32"/>
      <c r="M121" s="32"/>
      <c r="N121" s="32"/>
      <c r="O121" s="32"/>
      <c r="P121" s="32"/>
      <c r="Q121" s="32"/>
      <c r="R121" s="32"/>
      <c r="S121" s="32"/>
      <c r="T121" s="8"/>
      <c r="U121" s="8"/>
      <c r="V121" s="8"/>
      <c r="W121" s="8"/>
      <c r="X121" s="8"/>
      <c r="Y121" s="8"/>
    </row>
    <row r="122" spans="1:25" s="1" customFormat="1" x14ac:dyDescent="0.25">
      <c r="A122" s="6" t="s">
        <v>3</v>
      </c>
      <c r="B122" s="4">
        <v>215</v>
      </c>
      <c r="C122" s="31">
        <v>0.1</v>
      </c>
      <c r="D122" s="31">
        <v>0.2</v>
      </c>
      <c r="E122" s="31">
        <v>0.25</v>
      </c>
      <c r="F122" s="32"/>
      <c r="G122" s="32"/>
      <c r="H122" s="32"/>
      <c r="I122" s="32"/>
      <c r="J122" s="32"/>
      <c r="K122" s="32"/>
      <c r="L122" s="32"/>
      <c r="M122" s="32"/>
      <c r="N122" s="32"/>
      <c r="O122" s="32"/>
      <c r="P122" s="32"/>
      <c r="Q122" s="32"/>
      <c r="R122" s="32"/>
      <c r="S122" s="32"/>
      <c r="T122" s="8"/>
      <c r="U122" s="8"/>
      <c r="V122" s="8"/>
      <c r="W122" s="8"/>
      <c r="X122" s="8"/>
      <c r="Y122" s="8"/>
    </row>
    <row r="123" spans="1:25" s="1" customFormat="1" x14ac:dyDescent="0.25">
      <c r="A123" s="6" t="s">
        <v>4</v>
      </c>
      <c r="B123" s="4">
        <v>44</v>
      </c>
      <c r="C123" s="31">
        <v>0.15</v>
      </c>
      <c r="D123" s="31">
        <v>0.2</v>
      </c>
      <c r="E123" s="31">
        <v>0.2</v>
      </c>
      <c r="F123" s="32"/>
      <c r="G123" s="32"/>
      <c r="H123" s="32"/>
      <c r="I123" s="32"/>
      <c r="J123" s="32"/>
      <c r="K123" s="32"/>
      <c r="L123" s="32"/>
      <c r="M123" s="32"/>
      <c r="N123" s="32"/>
      <c r="O123" s="32"/>
      <c r="P123" s="32"/>
      <c r="Q123" s="32"/>
      <c r="R123" s="32"/>
      <c r="S123" s="32"/>
      <c r="T123" s="8"/>
      <c r="U123" s="8"/>
      <c r="V123" s="8"/>
      <c r="W123" s="8"/>
      <c r="X123" s="8"/>
      <c r="Y123" s="8"/>
    </row>
    <row r="124" spans="1:25" s="1" customFormat="1" x14ac:dyDescent="0.25">
      <c r="A124" s="6" t="s">
        <v>5</v>
      </c>
      <c r="B124" s="4">
        <v>110</v>
      </c>
      <c r="C124" s="31">
        <v>0.1</v>
      </c>
      <c r="D124" s="31">
        <v>0.2</v>
      </c>
      <c r="E124" s="31">
        <v>0.26250000000000001</v>
      </c>
      <c r="F124" s="32"/>
      <c r="G124" s="32"/>
      <c r="H124" s="32"/>
      <c r="I124" s="32"/>
      <c r="J124" s="32"/>
      <c r="K124" s="32"/>
      <c r="L124" s="32"/>
      <c r="M124" s="32"/>
      <c r="N124" s="32"/>
      <c r="O124" s="32"/>
      <c r="P124" s="32"/>
      <c r="Q124" s="32"/>
      <c r="R124" s="32"/>
      <c r="S124" s="32"/>
      <c r="T124" s="8"/>
      <c r="U124" s="8"/>
      <c r="V124" s="8"/>
      <c r="W124" s="8"/>
      <c r="X124" s="8"/>
      <c r="Y124" s="8"/>
    </row>
    <row r="125" spans="1:25" s="1" customFormat="1" x14ac:dyDescent="0.25">
      <c r="A125" s="6" t="s">
        <v>6</v>
      </c>
      <c r="B125" s="4">
        <v>88</v>
      </c>
      <c r="C125" s="31">
        <v>0.2</v>
      </c>
      <c r="D125" s="31">
        <v>0.2</v>
      </c>
      <c r="E125" s="31">
        <v>0.3</v>
      </c>
      <c r="F125" s="32"/>
      <c r="G125" s="32"/>
      <c r="H125" s="32"/>
      <c r="I125" s="32"/>
      <c r="J125" s="32"/>
      <c r="K125" s="32"/>
      <c r="L125" s="32"/>
      <c r="M125" s="32"/>
      <c r="N125" s="32"/>
      <c r="O125" s="32"/>
      <c r="P125" s="32"/>
      <c r="Q125" s="32"/>
      <c r="R125" s="32"/>
      <c r="S125" s="32"/>
      <c r="T125" s="8"/>
      <c r="U125" s="8"/>
      <c r="V125" s="8"/>
      <c r="W125" s="8"/>
      <c r="X125" s="8"/>
      <c r="Y125" s="8"/>
    </row>
    <row r="126" spans="1:25" s="1" customFormat="1" x14ac:dyDescent="0.25">
      <c r="A126" s="6" t="s">
        <v>7</v>
      </c>
      <c r="B126" s="4">
        <v>102</v>
      </c>
      <c r="C126" s="31">
        <v>0.2</v>
      </c>
      <c r="D126" s="31">
        <v>0.2</v>
      </c>
      <c r="E126" s="31">
        <v>0.2</v>
      </c>
      <c r="F126" s="32"/>
      <c r="G126" s="32"/>
      <c r="H126" s="32"/>
      <c r="I126" s="32"/>
      <c r="J126" s="32"/>
      <c r="K126" s="32"/>
      <c r="L126" s="32"/>
      <c r="M126" s="32"/>
      <c r="N126" s="32"/>
      <c r="O126" s="32"/>
      <c r="P126" s="32"/>
      <c r="Q126" s="32"/>
      <c r="R126" s="32"/>
      <c r="S126" s="32"/>
      <c r="T126" s="8"/>
      <c r="U126" s="8"/>
      <c r="V126" s="8"/>
      <c r="W126" s="8"/>
      <c r="X126" s="8"/>
      <c r="Y126" s="8"/>
    </row>
    <row r="127" spans="1:25" s="1" customFormat="1" x14ac:dyDescent="0.25">
      <c r="A127" s="6" t="s">
        <v>8</v>
      </c>
      <c r="B127" s="4">
        <v>337</v>
      </c>
      <c r="C127" s="31">
        <v>0.1875</v>
      </c>
      <c r="D127" s="31">
        <v>0.2</v>
      </c>
      <c r="E127" s="31">
        <v>0.25</v>
      </c>
      <c r="F127" s="32"/>
      <c r="G127" s="32"/>
      <c r="H127" s="32"/>
      <c r="I127" s="32"/>
      <c r="J127" s="32"/>
      <c r="K127" s="32"/>
      <c r="L127" s="32"/>
      <c r="M127" s="32"/>
      <c r="N127" s="32"/>
      <c r="O127" s="32"/>
      <c r="P127" s="32"/>
      <c r="Q127" s="32"/>
      <c r="R127" s="32"/>
      <c r="S127" s="32"/>
      <c r="T127" s="8"/>
      <c r="U127" s="8"/>
      <c r="V127" s="8"/>
      <c r="W127" s="8"/>
      <c r="X127" s="8"/>
      <c r="Y127" s="8"/>
    </row>
    <row r="128" spans="1:25" s="1" customFormat="1" x14ac:dyDescent="0.25">
      <c r="A128" s="6" t="s">
        <v>9</v>
      </c>
      <c r="B128" s="4">
        <v>190</v>
      </c>
      <c r="C128" s="31">
        <v>0.1</v>
      </c>
      <c r="D128" s="31">
        <v>0.2</v>
      </c>
      <c r="E128" s="31">
        <v>0.2</v>
      </c>
      <c r="F128" s="32"/>
      <c r="G128" s="32"/>
      <c r="H128" s="32"/>
      <c r="I128" s="32"/>
      <c r="J128" s="32"/>
      <c r="K128" s="32"/>
      <c r="L128" s="32"/>
      <c r="M128" s="32"/>
      <c r="N128" s="32"/>
      <c r="O128" s="32"/>
      <c r="P128" s="32"/>
      <c r="Q128" s="32"/>
      <c r="R128" s="32"/>
      <c r="S128" s="32"/>
      <c r="T128" s="8"/>
      <c r="U128" s="8"/>
      <c r="V128" s="8"/>
      <c r="W128" s="8"/>
      <c r="X128" s="8"/>
      <c r="Y128" s="8"/>
    </row>
    <row r="129" spans="1:25" s="1" customFormat="1" x14ac:dyDescent="0.25">
      <c r="A129" s="6" t="s">
        <v>10</v>
      </c>
      <c r="B129" s="4">
        <v>81</v>
      </c>
      <c r="C129" s="31">
        <v>0.15</v>
      </c>
      <c r="D129" s="31">
        <v>0.2</v>
      </c>
      <c r="E129" s="31">
        <v>0.5</v>
      </c>
      <c r="F129" s="32"/>
      <c r="G129" s="32"/>
      <c r="H129" s="32"/>
      <c r="I129" s="32"/>
      <c r="J129" s="32"/>
      <c r="K129" s="32"/>
      <c r="L129" s="32"/>
      <c r="M129" s="32"/>
      <c r="N129" s="32"/>
      <c r="O129" s="32"/>
      <c r="P129" s="32"/>
      <c r="Q129" s="32"/>
      <c r="R129" s="32"/>
      <c r="S129" s="32"/>
      <c r="T129" s="8"/>
      <c r="U129" s="8"/>
      <c r="V129" s="8"/>
      <c r="W129" s="8"/>
      <c r="X129" s="8"/>
      <c r="Y129" s="8"/>
    </row>
    <row r="130" spans="1:25" s="1" customFormat="1" x14ac:dyDescent="0.25">
      <c r="A130" s="6" t="s">
        <v>11</v>
      </c>
      <c r="B130" s="4">
        <v>200</v>
      </c>
      <c r="C130" s="31">
        <v>0.15</v>
      </c>
      <c r="D130" s="31">
        <v>0.2</v>
      </c>
      <c r="E130" s="31">
        <v>0.25</v>
      </c>
      <c r="F130" s="32"/>
      <c r="G130" s="32"/>
      <c r="H130" s="32"/>
      <c r="I130" s="32"/>
      <c r="J130" s="32"/>
      <c r="K130" s="32"/>
      <c r="L130" s="32"/>
      <c r="M130" s="32"/>
      <c r="N130" s="32"/>
      <c r="O130" s="32"/>
      <c r="P130" s="32"/>
      <c r="Q130" s="32"/>
      <c r="R130" s="32"/>
      <c r="S130" s="32"/>
      <c r="T130" s="8"/>
      <c r="U130" s="8"/>
      <c r="V130" s="8"/>
      <c r="W130" s="8"/>
      <c r="X130" s="8"/>
      <c r="Y130" s="8"/>
    </row>
    <row r="131" spans="1:25" s="1" customFormat="1" x14ac:dyDescent="0.25">
      <c r="A131" s="6" t="s">
        <v>12</v>
      </c>
      <c r="B131" s="4">
        <v>98</v>
      </c>
      <c r="C131" s="31">
        <v>0.1</v>
      </c>
      <c r="D131" s="31">
        <v>0.2</v>
      </c>
      <c r="E131" s="31">
        <v>0.2</v>
      </c>
      <c r="F131" s="32"/>
      <c r="G131" s="32"/>
      <c r="H131" s="32"/>
      <c r="I131" s="32"/>
      <c r="J131" s="32"/>
      <c r="K131" s="32"/>
      <c r="L131" s="32"/>
      <c r="M131" s="32"/>
      <c r="N131" s="32"/>
      <c r="O131" s="32"/>
      <c r="P131" s="32"/>
      <c r="Q131" s="32"/>
      <c r="R131" s="32"/>
      <c r="S131" s="32"/>
      <c r="T131" s="8"/>
      <c r="U131" s="8"/>
      <c r="V131" s="8"/>
      <c r="W131" s="8"/>
      <c r="X131" s="8"/>
      <c r="Y131" s="8"/>
    </row>
    <row r="132" spans="1:25" s="1" customFormat="1" x14ac:dyDescent="0.25">
      <c r="A132" s="6" t="s">
        <v>13</v>
      </c>
      <c r="B132" s="4">
        <v>159</v>
      </c>
      <c r="C132" s="31">
        <v>0.15</v>
      </c>
      <c r="D132" s="31">
        <v>0.2</v>
      </c>
      <c r="E132" s="31">
        <v>0.2</v>
      </c>
      <c r="F132" s="32"/>
      <c r="G132" s="32"/>
      <c r="H132" s="32"/>
      <c r="I132" s="32"/>
      <c r="J132" s="32"/>
      <c r="K132" s="32"/>
      <c r="L132" s="32"/>
      <c r="M132" s="32"/>
      <c r="N132" s="32"/>
      <c r="O132" s="32"/>
      <c r="P132" s="32"/>
      <c r="Q132" s="32"/>
      <c r="R132" s="32"/>
      <c r="S132" s="32"/>
      <c r="T132" s="8"/>
      <c r="U132" s="8"/>
      <c r="V132" s="8"/>
      <c r="W132" s="8"/>
      <c r="X132" s="8"/>
      <c r="Y132" s="8"/>
    </row>
    <row r="133" spans="1:25"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row>
    <row r="134" spans="1:25" s="1" customFormat="1" x14ac:dyDescent="0.25">
      <c r="C134" s="22"/>
      <c r="D134" s="22"/>
      <c r="E134" s="22"/>
      <c r="F134" s="22"/>
      <c r="G134" s="22"/>
      <c r="H134" s="22"/>
      <c r="I134" s="22"/>
      <c r="J134" s="22"/>
      <c r="K134" s="22"/>
      <c r="L134" s="22"/>
      <c r="M134" s="22"/>
      <c r="N134" s="22"/>
      <c r="O134" s="22"/>
      <c r="P134" s="22"/>
      <c r="Q134" s="22"/>
      <c r="R134" s="22"/>
      <c r="S134" s="22"/>
    </row>
    <row r="135" spans="1:25" s="1" customFormat="1" x14ac:dyDescent="0.25">
      <c r="A135" s="1" t="s">
        <v>399</v>
      </c>
      <c r="C135" s="22"/>
      <c r="D135" s="22"/>
      <c r="E135" s="22"/>
      <c r="F135" s="22"/>
      <c r="G135" s="22"/>
      <c r="H135" s="22"/>
      <c r="I135" s="22"/>
      <c r="J135" s="22"/>
      <c r="K135" s="22"/>
      <c r="L135" s="22"/>
      <c r="M135" s="22"/>
      <c r="N135" s="22"/>
      <c r="O135" s="22"/>
      <c r="P135" s="22"/>
      <c r="Q135" s="22"/>
      <c r="R135" s="22"/>
      <c r="S135" s="22"/>
    </row>
    <row r="136" spans="1:25" s="1" customFormat="1" x14ac:dyDescent="0.25">
      <c r="C136" s="22"/>
      <c r="D136" s="22"/>
      <c r="E136" s="22"/>
      <c r="F136" s="22"/>
      <c r="G136" s="22"/>
      <c r="H136" s="22"/>
      <c r="I136" s="22"/>
      <c r="J136" s="22"/>
      <c r="K136" s="22"/>
      <c r="L136" s="22"/>
      <c r="M136" s="22"/>
      <c r="N136" s="22"/>
      <c r="O136" s="22"/>
      <c r="P136" s="22"/>
      <c r="Q136" s="22"/>
      <c r="R136" s="22"/>
      <c r="S136" s="22"/>
    </row>
    <row r="137" spans="1:25" s="1" customFormat="1" x14ac:dyDescent="0.25">
      <c r="A137" s="2" t="s">
        <v>0</v>
      </c>
      <c r="B137" s="2" t="s">
        <v>1</v>
      </c>
      <c r="C137" s="10" t="s">
        <v>295</v>
      </c>
      <c r="D137" s="10" t="s">
        <v>296</v>
      </c>
      <c r="E137" s="10" t="s">
        <v>297</v>
      </c>
      <c r="F137" s="30"/>
      <c r="G137" s="30"/>
      <c r="H137" s="30"/>
      <c r="I137" s="30"/>
      <c r="J137" s="30"/>
      <c r="K137" s="30"/>
      <c r="L137" s="30"/>
      <c r="M137" s="30"/>
      <c r="N137" s="30"/>
      <c r="O137" s="30"/>
      <c r="P137" s="30"/>
      <c r="Q137" s="30"/>
      <c r="R137" s="30"/>
      <c r="S137" s="30"/>
      <c r="T137" s="9"/>
      <c r="U137" s="9"/>
      <c r="V137" s="9"/>
      <c r="W137" s="9"/>
      <c r="X137" s="9"/>
      <c r="Y137" s="9"/>
    </row>
    <row r="138" spans="1:25" s="1" customFormat="1" x14ac:dyDescent="0.25">
      <c r="A138" s="3" t="s">
        <v>2</v>
      </c>
      <c r="B138" s="4">
        <v>668</v>
      </c>
      <c r="C138" s="31">
        <v>0.2</v>
      </c>
      <c r="D138" s="31">
        <v>0.2</v>
      </c>
      <c r="E138" s="31">
        <v>0.3</v>
      </c>
      <c r="F138" s="32"/>
      <c r="G138" s="32"/>
      <c r="H138" s="32"/>
      <c r="I138" s="32"/>
      <c r="J138" s="32"/>
      <c r="K138" s="32"/>
      <c r="L138" s="32"/>
      <c r="M138" s="32"/>
      <c r="N138" s="32"/>
      <c r="O138" s="32"/>
      <c r="P138" s="32"/>
      <c r="Q138" s="32"/>
      <c r="R138" s="32"/>
      <c r="S138" s="32"/>
      <c r="T138" s="8"/>
      <c r="U138" s="8"/>
      <c r="V138" s="8"/>
      <c r="W138" s="8"/>
      <c r="X138" s="8"/>
      <c r="Y138" s="8"/>
    </row>
    <row r="139" spans="1:25" s="1" customFormat="1" x14ac:dyDescent="0.25">
      <c r="A139" s="6" t="s">
        <v>3</v>
      </c>
      <c r="B139" s="4">
        <v>256</v>
      </c>
      <c r="C139" s="31">
        <v>0.2</v>
      </c>
      <c r="D139" s="31">
        <v>0.2</v>
      </c>
      <c r="E139" s="31">
        <v>0.3</v>
      </c>
      <c r="F139" s="32"/>
      <c r="G139" s="32"/>
      <c r="H139" s="32"/>
      <c r="I139" s="32"/>
      <c r="J139" s="32"/>
      <c r="K139" s="32"/>
      <c r="L139" s="32"/>
      <c r="M139" s="32"/>
      <c r="N139" s="32"/>
      <c r="O139" s="32"/>
      <c r="P139" s="32"/>
      <c r="Q139" s="32"/>
      <c r="R139" s="32"/>
      <c r="S139" s="32"/>
      <c r="T139" s="8"/>
      <c r="U139" s="8"/>
      <c r="V139" s="8"/>
      <c r="W139" s="8"/>
      <c r="X139" s="8"/>
      <c r="Y139" s="8"/>
    </row>
    <row r="140" spans="1:25" s="1" customFormat="1" x14ac:dyDescent="0.25">
      <c r="A140" s="6" t="s">
        <v>4</v>
      </c>
      <c r="B140" s="4">
        <v>59</v>
      </c>
      <c r="C140" s="31">
        <v>0.2</v>
      </c>
      <c r="D140" s="31">
        <v>0.2</v>
      </c>
      <c r="E140" s="31">
        <v>0.3</v>
      </c>
      <c r="F140" s="32"/>
      <c r="G140" s="32"/>
      <c r="H140" s="32"/>
      <c r="I140" s="32"/>
      <c r="J140" s="32"/>
      <c r="K140" s="32"/>
      <c r="L140" s="32"/>
      <c r="M140" s="32"/>
      <c r="N140" s="32"/>
      <c r="O140" s="32"/>
      <c r="P140" s="32"/>
      <c r="Q140" s="32"/>
      <c r="R140" s="32"/>
      <c r="S140" s="32"/>
      <c r="T140" s="8"/>
      <c r="U140" s="8"/>
      <c r="V140" s="8"/>
      <c r="W140" s="8"/>
      <c r="X140" s="8"/>
      <c r="Y140" s="8"/>
    </row>
    <row r="141" spans="1:25" s="1" customFormat="1" x14ac:dyDescent="0.25">
      <c r="A141" s="6" t="s">
        <v>5</v>
      </c>
      <c r="B141" s="4">
        <v>138</v>
      </c>
      <c r="C141" s="31">
        <v>0.2</v>
      </c>
      <c r="D141" s="31">
        <v>0.2</v>
      </c>
      <c r="E141" s="31">
        <v>0.36249999999999999</v>
      </c>
      <c r="F141" s="32"/>
      <c r="G141" s="32"/>
      <c r="H141" s="32"/>
      <c r="I141" s="32"/>
      <c r="J141" s="32"/>
      <c r="K141" s="32"/>
      <c r="L141" s="32"/>
      <c r="M141" s="32"/>
      <c r="N141" s="32"/>
      <c r="O141" s="32"/>
      <c r="P141" s="32"/>
      <c r="Q141" s="32"/>
      <c r="R141" s="32"/>
      <c r="S141" s="32"/>
      <c r="T141" s="8"/>
      <c r="U141" s="8"/>
      <c r="V141" s="8"/>
      <c r="W141" s="8"/>
      <c r="X141" s="8"/>
      <c r="Y141" s="8"/>
    </row>
    <row r="142" spans="1:25" s="1" customFormat="1" x14ac:dyDescent="0.25">
      <c r="A142" s="6" t="s">
        <v>6</v>
      </c>
      <c r="B142" s="4">
        <v>98</v>
      </c>
      <c r="C142" s="31">
        <v>0.2</v>
      </c>
      <c r="D142" s="31">
        <v>0.2</v>
      </c>
      <c r="E142" s="31">
        <v>0.3</v>
      </c>
      <c r="F142" s="32"/>
      <c r="G142" s="32"/>
      <c r="H142" s="32"/>
      <c r="I142" s="32"/>
      <c r="J142" s="32"/>
      <c r="K142" s="32"/>
      <c r="L142" s="32"/>
      <c r="M142" s="32"/>
      <c r="N142" s="32"/>
      <c r="O142" s="32"/>
      <c r="P142" s="32"/>
      <c r="Q142" s="32"/>
      <c r="R142" s="32"/>
      <c r="S142" s="32"/>
      <c r="T142" s="8"/>
      <c r="U142" s="8"/>
      <c r="V142" s="8"/>
      <c r="W142" s="8"/>
      <c r="X142" s="8"/>
      <c r="Y142" s="8"/>
    </row>
    <row r="143" spans="1:25" s="1" customFormat="1" x14ac:dyDescent="0.25">
      <c r="A143" s="6" t="s">
        <v>7</v>
      </c>
      <c r="B143" s="4">
        <v>117</v>
      </c>
      <c r="C143" s="31">
        <v>0.2</v>
      </c>
      <c r="D143" s="31">
        <v>0.2</v>
      </c>
      <c r="E143" s="31">
        <v>0.3</v>
      </c>
      <c r="F143" s="32"/>
      <c r="G143" s="32"/>
      <c r="H143" s="32"/>
      <c r="I143" s="32"/>
      <c r="J143" s="32"/>
      <c r="K143" s="32"/>
      <c r="L143" s="32"/>
      <c r="M143" s="32"/>
      <c r="N143" s="32"/>
      <c r="O143" s="32"/>
      <c r="P143" s="32"/>
      <c r="Q143" s="32"/>
      <c r="R143" s="32"/>
      <c r="S143" s="32"/>
      <c r="T143" s="8"/>
      <c r="U143" s="8"/>
      <c r="V143" s="8"/>
      <c r="W143" s="8"/>
      <c r="X143" s="8"/>
      <c r="Y143" s="8"/>
    </row>
    <row r="144" spans="1:25" s="1" customFormat="1" x14ac:dyDescent="0.25">
      <c r="A144" s="6" t="s">
        <v>8</v>
      </c>
      <c r="B144" s="4">
        <v>399</v>
      </c>
      <c r="C144" s="31">
        <v>0.2</v>
      </c>
      <c r="D144" s="31">
        <v>0.2</v>
      </c>
      <c r="E144" s="31">
        <v>0.3</v>
      </c>
      <c r="F144" s="32"/>
      <c r="G144" s="32"/>
      <c r="H144" s="32"/>
      <c r="I144" s="32"/>
      <c r="J144" s="32"/>
      <c r="K144" s="32"/>
      <c r="L144" s="32"/>
      <c r="M144" s="32"/>
      <c r="N144" s="32"/>
      <c r="O144" s="32"/>
      <c r="P144" s="32"/>
      <c r="Q144" s="32"/>
      <c r="R144" s="32"/>
      <c r="S144" s="32"/>
      <c r="T144" s="8"/>
      <c r="U144" s="8"/>
      <c r="V144" s="8"/>
      <c r="W144" s="8"/>
      <c r="X144" s="8"/>
      <c r="Y144" s="8"/>
    </row>
    <row r="145" spans="1:25" s="1" customFormat="1" x14ac:dyDescent="0.25">
      <c r="A145" s="6" t="s">
        <v>9</v>
      </c>
      <c r="B145" s="4">
        <v>236</v>
      </c>
      <c r="C145" s="31">
        <v>0.2</v>
      </c>
      <c r="D145" s="31">
        <v>0.2</v>
      </c>
      <c r="E145" s="31">
        <v>0.3</v>
      </c>
      <c r="F145" s="32"/>
      <c r="G145" s="32"/>
      <c r="H145" s="32"/>
      <c r="I145" s="32"/>
      <c r="J145" s="32"/>
      <c r="K145" s="32"/>
      <c r="L145" s="32"/>
      <c r="M145" s="32"/>
      <c r="N145" s="32"/>
      <c r="O145" s="32"/>
      <c r="P145" s="32"/>
      <c r="Q145" s="32"/>
      <c r="R145" s="32"/>
      <c r="S145" s="32"/>
      <c r="T145" s="8"/>
      <c r="U145" s="8"/>
      <c r="V145" s="8"/>
      <c r="W145" s="8"/>
      <c r="X145" s="8"/>
      <c r="Y145" s="8"/>
    </row>
    <row r="146" spans="1:25" s="1" customFormat="1" x14ac:dyDescent="0.25">
      <c r="A146" s="6" t="s">
        <v>10</v>
      </c>
      <c r="B146" s="4">
        <v>95</v>
      </c>
      <c r="C146" s="31">
        <v>0.2</v>
      </c>
      <c r="D146" s="31">
        <v>0.3</v>
      </c>
      <c r="E146" s="31">
        <v>0.5</v>
      </c>
      <c r="F146" s="32"/>
      <c r="G146" s="32"/>
      <c r="H146" s="32"/>
      <c r="I146" s="32"/>
      <c r="J146" s="32"/>
      <c r="K146" s="32"/>
      <c r="L146" s="32"/>
      <c r="M146" s="32"/>
      <c r="N146" s="32"/>
      <c r="O146" s="32"/>
      <c r="P146" s="32"/>
      <c r="Q146" s="32"/>
      <c r="R146" s="32"/>
      <c r="S146" s="32"/>
      <c r="T146" s="8"/>
      <c r="U146" s="8"/>
      <c r="V146" s="8"/>
      <c r="W146" s="8"/>
      <c r="X146" s="8"/>
      <c r="Y146" s="8"/>
    </row>
    <row r="147" spans="1:25" s="1" customFormat="1" x14ac:dyDescent="0.25">
      <c r="A147" s="6" t="s">
        <v>11</v>
      </c>
      <c r="B147" s="4">
        <v>225</v>
      </c>
      <c r="C147" s="31">
        <v>0.2</v>
      </c>
      <c r="D147" s="31">
        <v>0.2</v>
      </c>
      <c r="E147" s="31">
        <v>0.3</v>
      </c>
      <c r="F147" s="32"/>
      <c r="G147" s="32"/>
      <c r="H147" s="32"/>
      <c r="I147" s="32"/>
      <c r="J147" s="32"/>
      <c r="K147" s="32"/>
      <c r="L147" s="32"/>
      <c r="M147" s="32"/>
      <c r="N147" s="32"/>
      <c r="O147" s="32"/>
      <c r="P147" s="32"/>
      <c r="Q147" s="32"/>
      <c r="R147" s="32"/>
      <c r="S147" s="32"/>
      <c r="T147" s="8"/>
      <c r="U147" s="8"/>
      <c r="V147" s="8"/>
      <c r="W147" s="8"/>
      <c r="X147" s="8"/>
      <c r="Y147" s="8"/>
    </row>
    <row r="148" spans="1:25" s="1" customFormat="1" x14ac:dyDescent="0.25">
      <c r="A148" s="6" t="s">
        <v>12</v>
      </c>
      <c r="B148" s="4">
        <v>108</v>
      </c>
      <c r="C148" s="31">
        <v>0.2</v>
      </c>
      <c r="D148" s="31">
        <v>0.2</v>
      </c>
      <c r="E148" s="31">
        <v>0.3</v>
      </c>
      <c r="F148" s="32"/>
      <c r="G148" s="32"/>
      <c r="H148" s="32"/>
      <c r="I148" s="32"/>
      <c r="J148" s="32"/>
      <c r="K148" s="32"/>
      <c r="L148" s="32"/>
      <c r="M148" s="32"/>
      <c r="N148" s="32"/>
      <c r="O148" s="32"/>
      <c r="P148" s="32"/>
      <c r="Q148" s="32"/>
      <c r="R148" s="32"/>
      <c r="S148" s="32"/>
      <c r="T148" s="8"/>
      <c r="U148" s="8"/>
      <c r="V148" s="8"/>
      <c r="W148" s="8"/>
      <c r="X148" s="8"/>
      <c r="Y148" s="8"/>
    </row>
    <row r="149" spans="1:25" s="1" customFormat="1" x14ac:dyDescent="0.25">
      <c r="A149" s="6" t="s">
        <v>13</v>
      </c>
      <c r="B149" s="4">
        <v>215</v>
      </c>
      <c r="C149" s="31">
        <v>0.2</v>
      </c>
      <c r="D149" s="31">
        <v>0.2</v>
      </c>
      <c r="E149" s="31">
        <v>0.3</v>
      </c>
      <c r="F149" s="32"/>
      <c r="G149" s="32"/>
      <c r="H149" s="32"/>
      <c r="I149" s="32"/>
      <c r="J149" s="32"/>
      <c r="K149" s="32"/>
      <c r="L149" s="32"/>
      <c r="M149" s="32"/>
      <c r="N149" s="32"/>
      <c r="O149" s="32"/>
      <c r="P149" s="32"/>
      <c r="Q149" s="32"/>
      <c r="R149" s="32"/>
      <c r="S149" s="32"/>
      <c r="T149" s="8"/>
      <c r="U149" s="8"/>
      <c r="V149" s="8"/>
      <c r="W149" s="8"/>
      <c r="X149" s="8"/>
      <c r="Y149" s="8"/>
    </row>
    <row r="150" spans="1:25"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row>
    <row r="151" spans="1:25" s="1" customFormat="1" x14ac:dyDescent="0.25">
      <c r="C151" s="22"/>
      <c r="D151" s="22"/>
      <c r="E151" s="22"/>
      <c r="F151" s="22"/>
      <c r="G151" s="22"/>
      <c r="H151" s="22"/>
      <c r="I151" s="22"/>
      <c r="J151" s="22"/>
      <c r="K151" s="22"/>
      <c r="L151" s="22"/>
      <c r="M151" s="22"/>
      <c r="N151" s="22"/>
      <c r="O151" s="22"/>
      <c r="P151" s="22"/>
      <c r="Q151" s="22"/>
      <c r="R151" s="22"/>
      <c r="S151" s="22"/>
    </row>
    <row r="152" spans="1:25" s="1" customFormat="1" x14ac:dyDescent="0.25">
      <c r="A152" s="1" t="s">
        <v>400</v>
      </c>
      <c r="C152" s="22"/>
      <c r="D152" s="22"/>
      <c r="E152" s="22"/>
      <c r="F152" s="22"/>
      <c r="G152" s="22"/>
      <c r="H152" s="22"/>
      <c r="I152" s="22"/>
      <c r="J152" s="22"/>
      <c r="K152" s="22"/>
      <c r="L152" s="22"/>
      <c r="M152" s="22"/>
      <c r="N152" s="22"/>
      <c r="O152" s="22"/>
      <c r="P152" s="22"/>
      <c r="Q152" s="22"/>
      <c r="R152" s="22"/>
      <c r="S152" s="22"/>
    </row>
    <row r="153" spans="1:25" s="1" customFormat="1" x14ac:dyDescent="0.25">
      <c r="C153" s="22"/>
      <c r="D153" s="22"/>
      <c r="E153" s="22"/>
      <c r="F153" s="22"/>
      <c r="G153" s="22"/>
      <c r="H153" s="22"/>
      <c r="I153" s="22"/>
      <c r="J153" s="22"/>
      <c r="K153" s="22"/>
      <c r="L153" s="22"/>
      <c r="M153" s="22"/>
      <c r="N153" s="22"/>
      <c r="O153" s="22"/>
      <c r="P153" s="22"/>
      <c r="Q153" s="22"/>
      <c r="R153" s="22"/>
      <c r="S153" s="22"/>
    </row>
    <row r="154" spans="1:25" s="1" customFormat="1" x14ac:dyDescent="0.25">
      <c r="A154" s="2" t="s">
        <v>0</v>
      </c>
      <c r="B154" s="2" t="s">
        <v>1</v>
      </c>
      <c r="C154" s="10" t="s">
        <v>295</v>
      </c>
      <c r="D154" s="10" t="s">
        <v>296</v>
      </c>
      <c r="E154" s="10" t="s">
        <v>297</v>
      </c>
      <c r="F154" s="30"/>
      <c r="G154" s="30"/>
      <c r="H154" s="30"/>
      <c r="I154" s="30"/>
      <c r="J154" s="30"/>
      <c r="K154" s="30"/>
      <c r="T154" s="9"/>
      <c r="U154" s="9"/>
      <c r="V154" s="9"/>
      <c r="W154" s="9"/>
      <c r="X154" s="9"/>
      <c r="Y154" s="9"/>
    </row>
    <row r="155" spans="1:25" s="1" customFormat="1" x14ac:dyDescent="0.25">
      <c r="A155" s="3" t="s">
        <v>2</v>
      </c>
      <c r="B155" s="4">
        <v>691</v>
      </c>
      <c r="C155" s="31">
        <v>0.2</v>
      </c>
      <c r="D155" s="31">
        <v>0.3</v>
      </c>
      <c r="E155" s="31">
        <v>0.5</v>
      </c>
      <c r="F155" s="32"/>
      <c r="G155" s="32"/>
      <c r="H155" s="32"/>
      <c r="I155" s="32"/>
      <c r="J155" s="32"/>
      <c r="K155" s="32"/>
      <c r="T155" s="8"/>
      <c r="U155" s="8"/>
      <c r="V155" s="8"/>
      <c r="W155" s="8"/>
      <c r="X155" s="8"/>
      <c r="Y155" s="8"/>
    </row>
    <row r="156" spans="1:25" s="1" customFormat="1" x14ac:dyDescent="0.25">
      <c r="A156" s="6" t="s">
        <v>3</v>
      </c>
      <c r="B156" s="4">
        <v>256</v>
      </c>
      <c r="C156" s="31">
        <v>0.2</v>
      </c>
      <c r="D156" s="31">
        <v>0.27500000000000002</v>
      </c>
      <c r="E156" s="31">
        <v>0.48749999999999999</v>
      </c>
      <c r="F156" s="32"/>
      <c r="G156" s="32"/>
      <c r="H156" s="32"/>
      <c r="I156" s="32"/>
      <c r="J156" s="32"/>
      <c r="K156" s="32"/>
      <c r="T156" s="8"/>
      <c r="U156" s="8"/>
      <c r="V156" s="8"/>
      <c r="W156" s="8"/>
      <c r="X156" s="8"/>
      <c r="Y156" s="8"/>
    </row>
    <row r="157" spans="1:25" s="1" customFormat="1" x14ac:dyDescent="0.25">
      <c r="A157" s="6" t="s">
        <v>4</v>
      </c>
      <c r="B157" s="4">
        <v>59</v>
      </c>
      <c r="C157" s="31">
        <v>0.2</v>
      </c>
      <c r="D157" s="31">
        <v>0.25</v>
      </c>
      <c r="E157" s="31">
        <v>0.4</v>
      </c>
      <c r="F157" s="32"/>
      <c r="G157" s="32"/>
      <c r="H157" s="32"/>
      <c r="I157" s="32"/>
      <c r="J157" s="32"/>
      <c r="K157" s="32"/>
      <c r="T157" s="8"/>
      <c r="U157" s="8"/>
      <c r="V157" s="8"/>
      <c r="W157" s="8"/>
      <c r="X157" s="8"/>
      <c r="Y157" s="8"/>
    </row>
    <row r="158" spans="1:25" s="1" customFormat="1" x14ac:dyDescent="0.25">
      <c r="A158" s="6" t="s">
        <v>5</v>
      </c>
      <c r="B158" s="4">
        <v>131</v>
      </c>
      <c r="C158" s="31">
        <v>0.2</v>
      </c>
      <c r="D158" s="31">
        <v>0.3</v>
      </c>
      <c r="E158" s="31">
        <v>0.5</v>
      </c>
      <c r="F158" s="32"/>
      <c r="G158" s="32"/>
      <c r="H158" s="32"/>
      <c r="I158" s="32"/>
      <c r="J158" s="32"/>
      <c r="K158" s="32"/>
      <c r="T158" s="8"/>
      <c r="U158" s="8"/>
      <c r="V158" s="8"/>
      <c r="W158" s="8"/>
      <c r="X158" s="8"/>
      <c r="Y158" s="8"/>
    </row>
    <row r="159" spans="1:25" s="1" customFormat="1" x14ac:dyDescent="0.25">
      <c r="A159" s="6" t="s">
        <v>6</v>
      </c>
      <c r="B159" s="4">
        <v>101</v>
      </c>
      <c r="C159" s="31">
        <v>0.2</v>
      </c>
      <c r="D159" s="31">
        <v>0.2</v>
      </c>
      <c r="E159" s="31">
        <v>0.35</v>
      </c>
      <c r="F159" s="32"/>
      <c r="G159" s="32"/>
      <c r="H159" s="32"/>
      <c r="I159" s="32"/>
      <c r="J159" s="32"/>
      <c r="K159" s="32"/>
      <c r="T159" s="8"/>
      <c r="U159" s="8"/>
      <c r="V159" s="8"/>
      <c r="W159" s="8"/>
      <c r="X159" s="8"/>
      <c r="Y159" s="8"/>
    </row>
    <row r="160" spans="1:25" s="1" customFormat="1" x14ac:dyDescent="0.25">
      <c r="A160" s="6" t="s">
        <v>7</v>
      </c>
      <c r="B160" s="4">
        <v>144</v>
      </c>
      <c r="C160" s="31">
        <v>0.2</v>
      </c>
      <c r="D160" s="31">
        <v>0.3</v>
      </c>
      <c r="E160" s="31">
        <v>0.5</v>
      </c>
      <c r="F160" s="32"/>
      <c r="G160" s="32"/>
      <c r="H160" s="32"/>
      <c r="I160" s="32"/>
      <c r="J160" s="32"/>
      <c r="K160" s="32"/>
      <c r="T160" s="8"/>
      <c r="U160" s="8"/>
      <c r="V160" s="8"/>
      <c r="W160" s="8"/>
      <c r="X160" s="8"/>
      <c r="Y160" s="8"/>
    </row>
    <row r="161" spans="1:25" s="1" customFormat="1" x14ac:dyDescent="0.25">
      <c r="A161" s="6" t="s">
        <v>8</v>
      </c>
      <c r="B161" s="4">
        <v>403</v>
      </c>
      <c r="C161" s="31">
        <v>0.2</v>
      </c>
      <c r="D161" s="31">
        <v>0.25</v>
      </c>
      <c r="E161" s="31">
        <v>0.4</v>
      </c>
      <c r="F161" s="32"/>
      <c r="G161" s="32"/>
      <c r="H161" s="32"/>
      <c r="I161" s="32"/>
      <c r="J161" s="32"/>
      <c r="K161" s="32"/>
      <c r="T161" s="8"/>
      <c r="U161" s="8"/>
      <c r="V161" s="8"/>
      <c r="W161" s="8"/>
      <c r="X161" s="8"/>
      <c r="Y161" s="8"/>
    </row>
    <row r="162" spans="1:25" s="1" customFormat="1" x14ac:dyDescent="0.25">
      <c r="A162" s="6" t="s">
        <v>9</v>
      </c>
      <c r="B162" s="4">
        <v>241</v>
      </c>
      <c r="C162" s="31">
        <v>0.2</v>
      </c>
      <c r="D162" s="31">
        <v>0.3</v>
      </c>
      <c r="E162" s="31">
        <v>0.5</v>
      </c>
      <c r="F162" s="32"/>
      <c r="G162" s="32"/>
      <c r="H162" s="32"/>
      <c r="I162" s="32"/>
      <c r="J162" s="32"/>
      <c r="K162" s="32"/>
      <c r="T162" s="8"/>
      <c r="U162" s="8"/>
      <c r="V162" s="8"/>
      <c r="W162" s="8"/>
      <c r="X162" s="8"/>
      <c r="Y162" s="8"/>
    </row>
    <row r="163" spans="1:25" s="1" customFormat="1" x14ac:dyDescent="0.25">
      <c r="A163" s="6" t="s">
        <v>10</v>
      </c>
      <c r="B163" s="4">
        <v>105</v>
      </c>
      <c r="C163" s="31">
        <v>0.22500000000000001</v>
      </c>
      <c r="D163" s="31">
        <v>0.5</v>
      </c>
      <c r="E163" s="31">
        <v>0.5</v>
      </c>
      <c r="F163" s="32"/>
      <c r="G163" s="32"/>
      <c r="H163" s="32"/>
      <c r="I163" s="32"/>
      <c r="J163" s="32"/>
      <c r="K163" s="32"/>
      <c r="T163" s="8"/>
      <c r="U163" s="8"/>
      <c r="V163" s="8"/>
      <c r="W163" s="8"/>
      <c r="X163" s="8"/>
      <c r="Y163" s="8"/>
    </row>
    <row r="164" spans="1:25" s="1" customFormat="1" x14ac:dyDescent="0.25">
      <c r="A164" s="6" t="s">
        <v>11</v>
      </c>
      <c r="B164" s="4">
        <v>229</v>
      </c>
      <c r="C164" s="31">
        <v>0.2</v>
      </c>
      <c r="D164" s="31">
        <v>0.2</v>
      </c>
      <c r="E164" s="31">
        <v>0.4</v>
      </c>
      <c r="F164" s="32"/>
      <c r="G164" s="32"/>
      <c r="H164" s="32"/>
      <c r="I164" s="32"/>
      <c r="J164" s="32"/>
      <c r="K164" s="32"/>
      <c r="T164" s="8"/>
      <c r="U164" s="8"/>
      <c r="V164" s="8"/>
      <c r="W164" s="8"/>
      <c r="X164" s="8"/>
      <c r="Y164" s="8"/>
    </row>
    <row r="165" spans="1:25" s="1" customFormat="1" x14ac:dyDescent="0.25">
      <c r="A165" s="6" t="s">
        <v>12</v>
      </c>
      <c r="B165" s="4">
        <v>110</v>
      </c>
      <c r="C165" s="31">
        <v>0.2</v>
      </c>
      <c r="D165" s="31">
        <v>0.2</v>
      </c>
      <c r="E165" s="31">
        <v>0.4</v>
      </c>
      <c r="F165" s="32"/>
      <c r="G165" s="32"/>
      <c r="H165" s="32"/>
      <c r="I165" s="32"/>
      <c r="J165" s="32"/>
      <c r="K165" s="32"/>
      <c r="T165" s="8"/>
      <c r="U165" s="8"/>
      <c r="V165" s="8"/>
      <c r="W165" s="8"/>
      <c r="X165" s="8"/>
      <c r="Y165" s="8"/>
    </row>
    <row r="166" spans="1:25" s="1" customFormat="1" x14ac:dyDescent="0.25">
      <c r="A166" s="6" t="s">
        <v>13</v>
      </c>
      <c r="B166" s="4">
        <v>218</v>
      </c>
      <c r="C166" s="31">
        <v>0.2</v>
      </c>
      <c r="D166" s="31">
        <v>0.3</v>
      </c>
      <c r="E166" s="31">
        <v>0.4</v>
      </c>
      <c r="F166" s="32"/>
      <c r="G166" s="32"/>
      <c r="H166" s="32"/>
      <c r="I166" s="32"/>
      <c r="J166" s="32"/>
      <c r="K166" s="32"/>
      <c r="T166" s="8"/>
      <c r="U166" s="8"/>
      <c r="V166" s="8"/>
      <c r="W166" s="8"/>
      <c r="X166" s="8"/>
      <c r="Y166" s="8"/>
    </row>
    <row r="167" spans="1:25"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25" s="1" customFormat="1" x14ac:dyDescent="0.25">
      <c r="C168" s="22"/>
      <c r="D168" s="22"/>
      <c r="E168" s="22"/>
      <c r="F168" s="22"/>
      <c r="G168" s="22"/>
      <c r="H168" s="22"/>
      <c r="I168" s="22"/>
      <c r="J168" s="22"/>
      <c r="K168" s="22"/>
      <c r="L168" s="22"/>
      <c r="M168" s="22"/>
      <c r="N168" s="22"/>
      <c r="O168" s="22"/>
      <c r="P168" s="22"/>
      <c r="Q168" s="22"/>
      <c r="R168" s="22"/>
      <c r="S168" s="22"/>
    </row>
    <row r="169" spans="1:25" s="1" customFormat="1" x14ac:dyDescent="0.25">
      <c r="A169" s="1" t="s">
        <v>401</v>
      </c>
      <c r="C169" s="22"/>
      <c r="D169" s="22"/>
      <c r="E169" s="22"/>
      <c r="F169" s="22"/>
      <c r="G169" s="22"/>
      <c r="H169" s="22"/>
      <c r="I169" s="22"/>
      <c r="J169" s="22"/>
      <c r="K169" s="22"/>
      <c r="L169" s="22"/>
      <c r="M169" s="22"/>
      <c r="N169" s="22"/>
      <c r="O169" s="22"/>
      <c r="P169" s="22"/>
      <c r="Q169" s="22"/>
      <c r="R169" s="22"/>
      <c r="S169" s="22"/>
    </row>
    <row r="170" spans="1:25" s="1" customFormat="1" x14ac:dyDescent="0.25">
      <c r="C170" s="22"/>
      <c r="D170" s="22"/>
      <c r="E170" s="22"/>
      <c r="F170" s="22"/>
      <c r="G170" s="22"/>
      <c r="H170" s="22"/>
      <c r="I170" s="22"/>
      <c r="J170" s="22"/>
      <c r="K170" s="22"/>
      <c r="L170" s="22"/>
      <c r="M170" s="22"/>
      <c r="N170" s="22"/>
      <c r="O170" s="22"/>
      <c r="P170" s="22"/>
      <c r="Q170" s="22"/>
      <c r="R170" s="22"/>
      <c r="S170" s="22"/>
    </row>
    <row r="171" spans="1:25" s="1" customFormat="1" x14ac:dyDescent="0.25">
      <c r="A171" s="2" t="s">
        <v>0</v>
      </c>
      <c r="B171" s="2" t="s">
        <v>1</v>
      </c>
      <c r="C171" s="10" t="s">
        <v>295</v>
      </c>
      <c r="D171" s="10" t="s">
        <v>296</v>
      </c>
      <c r="E171" s="10" t="s">
        <v>297</v>
      </c>
      <c r="F171" s="30"/>
      <c r="G171" s="30"/>
      <c r="H171" s="30"/>
      <c r="I171" s="30"/>
      <c r="J171" s="30"/>
      <c r="K171" s="30"/>
      <c r="T171" s="9"/>
      <c r="U171" s="9"/>
      <c r="V171" s="9"/>
      <c r="W171" s="9"/>
      <c r="X171" s="9"/>
      <c r="Y171" s="9"/>
    </row>
    <row r="172" spans="1:25" s="1" customFormat="1" x14ac:dyDescent="0.25">
      <c r="A172" s="3" t="s">
        <v>2</v>
      </c>
      <c r="B172" s="4">
        <v>938</v>
      </c>
      <c r="C172" s="31">
        <v>0.2</v>
      </c>
      <c r="D172" s="31">
        <v>0.25</v>
      </c>
      <c r="E172" s="31">
        <v>0.3</v>
      </c>
      <c r="F172" s="32"/>
      <c r="G172" s="32"/>
      <c r="H172" s="32"/>
      <c r="I172" s="32"/>
      <c r="J172" s="32"/>
      <c r="K172" s="32"/>
      <c r="T172" s="8"/>
      <c r="U172" s="8"/>
      <c r="V172" s="8"/>
      <c r="W172" s="8"/>
      <c r="X172" s="8"/>
      <c r="Y172" s="8"/>
    </row>
    <row r="173" spans="1:25" s="1" customFormat="1" x14ac:dyDescent="0.25">
      <c r="A173" s="6" t="s">
        <v>3</v>
      </c>
      <c r="B173" s="4">
        <v>321</v>
      </c>
      <c r="C173" s="31">
        <v>0.2</v>
      </c>
      <c r="D173" s="31">
        <v>0.25</v>
      </c>
      <c r="E173" s="31">
        <v>0.3</v>
      </c>
      <c r="F173" s="32"/>
      <c r="G173" s="32"/>
      <c r="H173" s="32"/>
      <c r="I173" s="32"/>
      <c r="J173" s="32"/>
      <c r="K173" s="32"/>
      <c r="T173" s="8"/>
      <c r="U173" s="8"/>
      <c r="V173" s="8"/>
      <c r="W173" s="8"/>
      <c r="X173" s="8"/>
      <c r="Y173" s="8"/>
    </row>
    <row r="174" spans="1:25" s="1" customFormat="1" x14ac:dyDescent="0.25">
      <c r="A174" s="6" t="s">
        <v>4</v>
      </c>
      <c r="B174" s="4">
        <v>78</v>
      </c>
      <c r="C174" s="31">
        <v>0.2</v>
      </c>
      <c r="D174" s="31">
        <v>0.3</v>
      </c>
      <c r="E174" s="31">
        <v>0.5</v>
      </c>
      <c r="F174" s="32"/>
      <c r="G174" s="32"/>
      <c r="H174" s="32"/>
      <c r="I174" s="32"/>
      <c r="J174" s="32"/>
      <c r="K174" s="32"/>
      <c r="T174" s="8"/>
      <c r="U174" s="8"/>
      <c r="V174" s="8"/>
      <c r="W174" s="8"/>
      <c r="X174" s="8"/>
      <c r="Y174" s="8"/>
    </row>
    <row r="175" spans="1:25" s="1" customFormat="1" x14ac:dyDescent="0.25">
      <c r="A175" s="6" t="s">
        <v>5</v>
      </c>
      <c r="B175" s="4">
        <v>156</v>
      </c>
      <c r="C175" s="31">
        <v>0.2</v>
      </c>
      <c r="D175" s="31">
        <v>0.2</v>
      </c>
      <c r="E175" s="31">
        <v>0.3</v>
      </c>
      <c r="F175" s="32"/>
      <c r="G175" s="32"/>
      <c r="H175" s="32"/>
      <c r="I175" s="32"/>
      <c r="J175" s="32"/>
      <c r="K175" s="32"/>
      <c r="T175" s="8"/>
      <c r="U175" s="8"/>
      <c r="V175" s="8"/>
      <c r="W175" s="8"/>
      <c r="X175" s="8"/>
      <c r="Y175" s="8"/>
    </row>
    <row r="176" spans="1:25" s="1" customFormat="1" x14ac:dyDescent="0.25">
      <c r="A176" s="6" t="s">
        <v>6</v>
      </c>
      <c r="B176" s="4">
        <v>126</v>
      </c>
      <c r="C176" s="31">
        <v>0.2</v>
      </c>
      <c r="D176" s="31">
        <v>0.25</v>
      </c>
      <c r="E176" s="31">
        <v>0.3</v>
      </c>
      <c r="F176" s="32"/>
      <c r="G176" s="32"/>
      <c r="H176" s="32"/>
      <c r="I176" s="32"/>
      <c r="J176" s="32"/>
      <c r="K176" s="32"/>
      <c r="T176" s="8"/>
      <c r="U176" s="8"/>
      <c r="V176" s="8"/>
      <c r="W176" s="8"/>
      <c r="X176" s="8"/>
      <c r="Y176" s="8"/>
    </row>
    <row r="177" spans="1:25" s="1" customFormat="1" x14ac:dyDescent="0.25">
      <c r="A177" s="6" t="s">
        <v>7</v>
      </c>
      <c r="B177" s="4">
        <v>257</v>
      </c>
      <c r="C177" s="31">
        <v>0.2</v>
      </c>
      <c r="D177" s="31">
        <v>0.25</v>
      </c>
      <c r="E177" s="31">
        <v>0.3</v>
      </c>
      <c r="F177" s="32"/>
      <c r="G177" s="32"/>
      <c r="H177" s="32"/>
      <c r="I177" s="32"/>
      <c r="J177" s="32"/>
      <c r="K177" s="32"/>
      <c r="T177" s="8"/>
      <c r="U177" s="8"/>
      <c r="V177" s="8"/>
      <c r="W177" s="8"/>
      <c r="X177" s="8"/>
      <c r="Y177" s="8"/>
    </row>
    <row r="178" spans="1:25" s="1" customFormat="1" x14ac:dyDescent="0.25">
      <c r="A178" s="6" t="s">
        <v>8</v>
      </c>
      <c r="B178" s="4">
        <v>548</v>
      </c>
      <c r="C178" s="31">
        <v>0.2</v>
      </c>
      <c r="D178" s="31">
        <v>0.25</v>
      </c>
      <c r="E178" s="31">
        <v>0.3</v>
      </c>
      <c r="F178" s="32"/>
      <c r="G178" s="32"/>
      <c r="H178" s="32"/>
      <c r="I178" s="32"/>
      <c r="J178" s="32"/>
      <c r="K178" s="32"/>
      <c r="T178" s="8"/>
      <c r="U178" s="8"/>
      <c r="V178" s="8"/>
      <c r="W178" s="8"/>
      <c r="X178" s="8"/>
      <c r="Y178" s="8"/>
    </row>
    <row r="179" spans="1:25" s="1" customFormat="1" x14ac:dyDescent="0.25">
      <c r="A179" s="6" t="s">
        <v>9</v>
      </c>
      <c r="B179" s="4">
        <v>300</v>
      </c>
      <c r="C179" s="31">
        <v>0.2</v>
      </c>
      <c r="D179" s="31">
        <v>0.2</v>
      </c>
      <c r="E179" s="31">
        <v>0.3</v>
      </c>
      <c r="F179" s="32"/>
      <c r="G179" s="32"/>
      <c r="H179" s="32"/>
      <c r="I179" s="32"/>
      <c r="J179" s="32"/>
      <c r="K179" s="32"/>
      <c r="T179" s="8"/>
      <c r="U179" s="8"/>
      <c r="V179" s="8"/>
      <c r="W179" s="8"/>
      <c r="X179" s="8"/>
      <c r="Y179" s="8"/>
    </row>
    <row r="180" spans="1:25" s="1" customFormat="1" x14ac:dyDescent="0.25">
      <c r="A180" s="6" t="s">
        <v>10</v>
      </c>
      <c r="B180" s="4">
        <v>190</v>
      </c>
      <c r="C180" s="31">
        <v>0.2</v>
      </c>
      <c r="D180" s="31">
        <v>0.25</v>
      </c>
      <c r="E180" s="31">
        <v>0.5</v>
      </c>
      <c r="F180" s="32"/>
      <c r="G180" s="32"/>
      <c r="H180" s="32"/>
      <c r="I180" s="32"/>
      <c r="J180" s="32"/>
      <c r="K180" s="32"/>
      <c r="T180" s="8"/>
      <c r="U180" s="8"/>
      <c r="V180" s="8"/>
      <c r="W180" s="8"/>
      <c r="X180" s="8"/>
      <c r="Y180" s="8"/>
    </row>
    <row r="181" spans="1:25" s="1" customFormat="1" x14ac:dyDescent="0.25">
      <c r="A181" s="6" t="s">
        <v>11</v>
      </c>
      <c r="B181" s="4">
        <v>330</v>
      </c>
      <c r="C181" s="31">
        <v>0.2</v>
      </c>
      <c r="D181" s="31">
        <v>0.25</v>
      </c>
      <c r="E181" s="31">
        <v>0.3</v>
      </c>
      <c r="F181" s="32"/>
      <c r="G181" s="32"/>
      <c r="H181" s="32"/>
      <c r="I181" s="32"/>
      <c r="J181" s="32"/>
      <c r="K181" s="32"/>
      <c r="T181" s="8"/>
      <c r="U181" s="8"/>
      <c r="V181" s="8"/>
      <c r="W181" s="8"/>
      <c r="X181" s="8"/>
      <c r="Y181" s="8"/>
    </row>
    <row r="182" spans="1:25" s="1" customFormat="1" x14ac:dyDescent="0.25">
      <c r="A182" s="6" t="s">
        <v>12</v>
      </c>
      <c r="B182" s="4">
        <v>135</v>
      </c>
      <c r="C182" s="31">
        <v>0.2</v>
      </c>
      <c r="D182" s="31">
        <v>0.2</v>
      </c>
      <c r="E182" s="31">
        <v>0.3</v>
      </c>
      <c r="F182" s="32"/>
      <c r="G182" s="32"/>
      <c r="H182" s="32"/>
      <c r="I182" s="32"/>
      <c r="J182" s="32"/>
      <c r="K182" s="32"/>
      <c r="T182" s="8"/>
      <c r="U182" s="8"/>
      <c r="V182" s="8"/>
      <c r="W182" s="8"/>
      <c r="X182" s="8"/>
      <c r="Y182" s="8"/>
    </row>
    <row r="183" spans="1:25" s="1" customFormat="1" x14ac:dyDescent="0.25">
      <c r="A183" s="6" t="s">
        <v>13</v>
      </c>
      <c r="B183" s="4">
        <v>252</v>
      </c>
      <c r="C183" s="31">
        <v>0.2</v>
      </c>
      <c r="D183" s="31">
        <v>0.25</v>
      </c>
      <c r="E183" s="31">
        <v>0.3</v>
      </c>
      <c r="F183" s="32"/>
      <c r="G183" s="32"/>
      <c r="H183" s="32"/>
      <c r="I183" s="32"/>
      <c r="J183" s="32"/>
      <c r="K183" s="32"/>
      <c r="T183" s="8"/>
      <c r="U183" s="8"/>
      <c r="V183" s="8"/>
      <c r="W183" s="8"/>
      <c r="X183" s="8"/>
      <c r="Y183" s="8"/>
    </row>
    <row r="184" spans="1:25" s="1" customFormat="1" x14ac:dyDescent="0.25">
      <c r="B184" s="7"/>
      <c r="C184" s="32"/>
      <c r="D184" s="32"/>
      <c r="E184" s="32"/>
      <c r="F184" s="32"/>
      <c r="G184" s="32"/>
      <c r="H184" s="32"/>
      <c r="I184" s="32"/>
      <c r="J184" s="32"/>
      <c r="K184" s="32"/>
      <c r="L184" s="32"/>
      <c r="M184" s="32"/>
      <c r="N184" s="32"/>
      <c r="O184" s="32"/>
      <c r="P184" s="32"/>
      <c r="Q184" s="32"/>
      <c r="R184" s="32"/>
      <c r="S184" s="32"/>
      <c r="T184" s="8"/>
      <c r="U184" s="8"/>
      <c r="V184" s="8"/>
      <c r="W184" s="8"/>
      <c r="X184" s="8"/>
      <c r="Y184" s="8"/>
    </row>
    <row r="185" spans="1:25" s="1" customFormat="1" x14ac:dyDescent="0.25">
      <c r="C185" s="22"/>
      <c r="D185" s="22"/>
      <c r="E185" s="22"/>
      <c r="F185" s="22"/>
      <c r="G185" s="22"/>
      <c r="H185" s="22"/>
      <c r="I185" s="22"/>
      <c r="J185" s="22"/>
      <c r="K185" s="22"/>
      <c r="L185" s="22"/>
      <c r="M185" s="22"/>
      <c r="N185" s="22"/>
      <c r="O185" s="22"/>
      <c r="P185" s="22"/>
      <c r="Q185" s="22"/>
      <c r="R185" s="22"/>
      <c r="S185" s="22"/>
    </row>
    <row r="186" spans="1:25" s="1" customFormat="1" x14ac:dyDescent="0.25">
      <c r="A186" s="1" t="s">
        <v>402</v>
      </c>
      <c r="C186" s="22"/>
      <c r="D186" s="22"/>
      <c r="E186" s="22"/>
      <c r="F186" s="22"/>
      <c r="G186" s="22"/>
      <c r="H186" s="22"/>
      <c r="I186" s="22"/>
      <c r="J186" s="22"/>
      <c r="K186" s="22"/>
      <c r="L186" s="22"/>
      <c r="M186" s="22"/>
      <c r="N186" s="22"/>
      <c r="O186" s="22"/>
      <c r="P186" s="22"/>
      <c r="Q186" s="22"/>
      <c r="R186" s="22"/>
      <c r="S186" s="22"/>
    </row>
    <row r="187" spans="1:25" s="1" customFormat="1" x14ac:dyDescent="0.25">
      <c r="C187" s="22"/>
      <c r="D187" s="22"/>
      <c r="E187" s="22"/>
      <c r="F187" s="22"/>
      <c r="G187" s="22"/>
      <c r="H187" s="22"/>
      <c r="I187" s="22"/>
      <c r="J187" s="22"/>
      <c r="K187" s="22"/>
      <c r="L187" s="22"/>
      <c r="M187" s="22"/>
      <c r="N187" s="22"/>
      <c r="O187" s="22"/>
      <c r="P187" s="22"/>
      <c r="Q187" s="22"/>
      <c r="R187" s="22"/>
      <c r="S187" s="22"/>
    </row>
    <row r="188" spans="1:25" s="1" customFormat="1" x14ac:dyDescent="0.25">
      <c r="A188" s="2" t="s">
        <v>0</v>
      </c>
      <c r="B188" s="2" t="s">
        <v>1</v>
      </c>
      <c r="C188" s="10" t="s">
        <v>295</v>
      </c>
      <c r="D188" s="10" t="s">
        <v>296</v>
      </c>
      <c r="E188" s="10" t="s">
        <v>297</v>
      </c>
      <c r="F188" s="30"/>
      <c r="G188" s="30"/>
      <c r="H188" s="30"/>
      <c r="I188" s="30"/>
      <c r="J188" s="30"/>
      <c r="K188" s="30"/>
      <c r="L188" s="30"/>
      <c r="M188" s="30"/>
      <c r="N188" s="30"/>
      <c r="O188" s="30"/>
      <c r="P188" s="30"/>
      <c r="Q188" s="30"/>
      <c r="R188" s="30"/>
      <c r="S188" s="30"/>
      <c r="T188" s="9"/>
      <c r="U188" s="9"/>
      <c r="V188" s="9"/>
      <c r="W188" s="9"/>
      <c r="X188" s="9"/>
      <c r="Y188" s="9"/>
    </row>
    <row r="189" spans="1:25" s="1" customFormat="1" x14ac:dyDescent="0.25">
      <c r="A189" s="3" t="s">
        <v>2</v>
      </c>
      <c r="B189" s="4">
        <v>221</v>
      </c>
      <c r="C189" s="33">
        <v>100</v>
      </c>
      <c r="D189" s="33">
        <v>250</v>
      </c>
      <c r="E189" s="33">
        <v>1500</v>
      </c>
      <c r="F189" s="32"/>
      <c r="G189" s="32"/>
      <c r="H189" s="32"/>
      <c r="I189" s="32"/>
      <c r="J189" s="32"/>
      <c r="K189" s="32"/>
      <c r="L189" s="32"/>
      <c r="M189" s="32"/>
      <c r="N189" s="32"/>
      <c r="O189" s="32"/>
      <c r="P189" s="32"/>
      <c r="Q189" s="32"/>
      <c r="R189" s="32"/>
      <c r="S189" s="32"/>
      <c r="T189" s="8"/>
      <c r="U189" s="8"/>
      <c r="V189" s="8"/>
      <c r="W189" s="8"/>
      <c r="X189" s="8"/>
      <c r="Y189" s="8"/>
    </row>
    <row r="190" spans="1:25" s="1" customFormat="1" x14ac:dyDescent="0.25">
      <c r="A190" s="6" t="s">
        <v>3</v>
      </c>
      <c r="B190" s="4">
        <v>66</v>
      </c>
      <c r="C190" s="33">
        <v>100</v>
      </c>
      <c r="D190" s="33">
        <v>350</v>
      </c>
      <c r="E190" s="33">
        <v>2237.5</v>
      </c>
      <c r="F190" s="32"/>
      <c r="G190" s="32"/>
      <c r="H190" s="32"/>
      <c r="I190" s="32"/>
      <c r="J190" s="32"/>
      <c r="K190" s="32"/>
      <c r="L190" s="32"/>
      <c r="M190" s="32"/>
      <c r="N190" s="32"/>
      <c r="O190" s="32"/>
      <c r="P190" s="32"/>
      <c r="Q190" s="32"/>
      <c r="R190" s="32"/>
      <c r="S190" s="32"/>
      <c r="T190" s="8"/>
      <c r="U190" s="8"/>
      <c r="V190" s="8"/>
      <c r="W190" s="8"/>
      <c r="X190" s="8"/>
      <c r="Y190" s="8"/>
    </row>
    <row r="191" spans="1:25" s="1" customFormat="1" x14ac:dyDescent="0.25">
      <c r="A191" s="6" t="s">
        <v>4</v>
      </c>
      <c r="B191" s="4">
        <v>38</v>
      </c>
      <c r="C191" s="33">
        <v>93.75</v>
      </c>
      <c r="D191" s="33">
        <v>200</v>
      </c>
      <c r="E191" s="33">
        <v>1000</v>
      </c>
      <c r="F191" s="32"/>
      <c r="G191" s="32"/>
      <c r="H191" s="32"/>
      <c r="I191" s="32"/>
      <c r="J191" s="32"/>
      <c r="K191" s="32"/>
      <c r="L191" s="32"/>
      <c r="M191" s="32"/>
      <c r="N191" s="32"/>
      <c r="O191" s="32"/>
      <c r="P191" s="32"/>
      <c r="Q191" s="32"/>
      <c r="R191" s="32"/>
      <c r="S191" s="32"/>
      <c r="T191" s="8"/>
      <c r="U191" s="8"/>
      <c r="V191" s="8"/>
      <c r="W191" s="8"/>
      <c r="X191" s="8"/>
      <c r="Y191" s="8"/>
    </row>
    <row r="192" spans="1:25" s="1" customFormat="1" x14ac:dyDescent="0.25">
      <c r="A192" s="6" t="s">
        <v>5</v>
      </c>
      <c r="B192" s="4">
        <v>52</v>
      </c>
      <c r="C192" s="33">
        <v>100</v>
      </c>
      <c r="D192" s="33">
        <v>200</v>
      </c>
      <c r="E192" s="33">
        <v>900</v>
      </c>
      <c r="F192" s="32"/>
      <c r="G192" s="32"/>
      <c r="H192" s="32"/>
      <c r="I192" s="32"/>
      <c r="J192" s="32"/>
      <c r="K192" s="32"/>
      <c r="L192" s="32"/>
      <c r="M192" s="32"/>
      <c r="N192" s="32"/>
      <c r="O192" s="32"/>
      <c r="P192" s="32"/>
      <c r="Q192" s="32"/>
      <c r="R192" s="32"/>
      <c r="S192" s="32"/>
      <c r="T192" s="8"/>
      <c r="U192" s="8"/>
      <c r="V192" s="8"/>
      <c r="W192" s="8"/>
      <c r="X192" s="8"/>
      <c r="Y192" s="8"/>
    </row>
    <row r="193" spans="1:25" s="1" customFormat="1" x14ac:dyDescent="0.25">
      <c r="A193" s="6" t="s">
        <v>6</v>
      </c>
      <c r="B193" s="4">
        <v>32</v>
      </c>
      <c r="C193" s="33">
        <v>100</v>
      </c>
      <c r="D193" s="33">
        <v>250</v>
      </c>
      <c r="E193" s="33">
        <v>1437.5</v>
      </c>
      <c r="F193" s="32"/>
      <c r="G193" s="32"/>
      <c r="H193" s="32"/>
      <c r="I193" s="32"/>
      <c r="J193" s="32"/>
      <c r="K193" s="32"/>
      <c r="L193" s="32"/>
      <c r="M193" s="32"/>
      <c r="N193" s="32"/>
      <c r="O193" s="32"/>
      <c r="P193" s="32"/>
      <c r="Q193" s="32"/>
      <c r="R193" s="32"/>
      <c r="S193" s="32"/>
      <c r="T193" s="8"/>
      <c r="U193" s="8"/>
      <c r="V193" s="8"/>
      <c r="W193" s="8"/>
      <c r="X193" s="8"/>
      <c r="Y193" s="8"/>
    </row>
    <row r="194" spans="1:25" s="1" customFormat="1" x14ac:dyDescent="0.25">
      <c r="A194" s="6" t="s">
        <v>7</v>
      </c>
      <c r="B194" s="4">
        <v>33</v>
      </c>
      <c r="C194" s="33">
        <v>150</v>
      </c>
      <c r="D194" s="33">
        <v>250</v>
      </c>
      <c r="E194" s="33">
        <v>2125</v>
      </c>
      <c r="F194" s="32"/>
      <c r="G194" s="32"/>
      <c r="H194" s="32"/>
      <c r="I194" s="32"/>
      <c r="J194" s="32"/>
      <c r="K194" s="32"/>
      <c r="L194" s="32"/>
      <c r="M194" s="32"/>
      <c r="N194" s="32"/>
      <c r="O194" s="32"/>
      <c r="P194" s="32"/>
      <c r="Q194" s="32"/>
      <c r="R194" s="32"/>
      <c r="S194" s="32"/>
      <c r="T194" s="8"/>
      <c r="U194" s="8"/>
      <c r="V194" s="8"/>
      <c r="W194" s="8"/>
      <c r="X194" s="8"/>
      <c r="Y194" s="8"/>
    </row>
    <row r="195" spans="1:25" s="1" customFormat="1" x14ac:dyDescent="0.25">
      <c r="A195" s="6" t="s">
        <v>8</v>
      </c>
      <c r="B195" s="4">
        <v>104</v>
      </c>
      <c r="C195" s="33">
        <v>100</v>
      </c>
      <c r="D195" s="33">
        <v>250</v>
      </c>
      <c r="E195" s="33">
        <v>1187.5</v>
      </c>
      <c r="F195" s="32"/>
      <c r="G195" s="32"/>
      <c r="H195" s="32"/>
      <c r="I195" s="32"/>
      <c r="J195" s="32"/>
      <c r="K195" s="32"/>
      <c r="L195" s="32"/>
      <c r="M195" s="32"/>
      <c r="N195" s="32"/>
      <c r="O195" s="32"/>
      <c r="P195" s="32"/>
      <c r="Q195" s="32"/>
      <c r="R195" s="32"/>
      <c r="S195" s="32"/>
      <c r="T195" s="8"/>
      <c r="U195" s="8"/>
      <c r="V195" s="8"/>
      <c r="W195" s="8"/>
      <c r="X195" s="8"/>
      <c r="Y195" s="8"/>
    </row>
    <row r="196" spans="1:25" s="1" customFormat="1" x14ac:dyDescent="0.25">
      <c r="A196" s="6" t="s">
        <v>9</v>
      </c>
      <c r="B196" s="4">
        <v>109</v>
      </c>
      <c r="C196" s="33">
        <v>100</v>
      </c>
      <c r="D196" s="33">
        <v>250</v>
      </c>
      <c r="E196" s="33">
        <v>1875</v>
      </c>
      <c r="F196" s="32"/>
      <c r="G196" s="32"/>
      <c r="H196" s="32"/>
      <c r="I196" s="32"/>
      <c r="J196" s="32"/>
      <c r="K196" s="32"/>
      <c r="L196" s="32"/>
      <c r="M196" s="32"/>
      <c r="N196" s="32"/>
      <c r="O196" s="32"/>
      <c r="P196" s="32"/>
      <c r="Q196" s="32"/>
      <c r="R196" s="32"/>
      <c r="S196" s="32"/>
      <c r="T196" s="8"/>
      <c r="U196" s="8"/>
      <c r="V196" s="8"/>
      <c r="W196" s="8"/>
      <c r="X196" s="8"/>
      <c r="Y196" s="8"/>
    </row>
    <row r="197" spans="1:25" s="1" customFormat="1" x14ac:dyDescent="0.25">
      <c r="A197" s="6" t="s">
        <v>10</v>
      </c>
      <c r="B197" s="4">
        <v>37</v>
      </c>
      <c r="C197" s="33">
        <v>150</v>
      </c>
      <c r="D197" s="33">
        <v>250</v>
      </c>
      <c r="E197" s="33">
        <v>1825</v>
      </c>
      <c r="F197" s="32"/>
      <c r="G197" s="32"/>
      <c r="H197" s="32"/>
      <c r="I197" s="32"/>
      <c r="J197" s="32"/>
      <c r="K197" s="32"/>
      <c r="L197" s="32"/>
      <c r="M197" s="32"/>
      <c r="N197" s="32"/>
      <c r="O197" s="32"/>
      <c r="P197" s="32"/>
      <c r="Q197" s="32"/>
      <c r="R197" s="32"/>
      <c r="S197" s="32"/>
      <c r="T197" s="8"/>
      <c r="U197" s="8"/>
      <c r="V197" s="8"/>
      <c r="W197" s="8"/>
      <c r="X197" s="8"/>
      <c r="Y197" s="8"/>
    </row>
    <row r="198" spans="1:25" s="1" customFormat="1" x14ac:dyDescent="0.25">
      <c r="A198" s="6" t="s">
        <v>11</v>
      </c>
      <c r="B198" s="4">
        <v>70</v>
      </c>
      <c r="C198" s="33">
        <v>100</v>
      </c>
      <c r="D198" s="33">
        <v>300</v>
      </c>
      <c r="E198" s="33">
        <v>2850</v>
      </c>
      <c r="F198" s="32"/>
      <c r="G198" s="32"/>
      <c r="H198" s="32"/>
      <c r="I198" s="32"/>
      <c r="J198" s="32"/>
      <c r="K198" s="32"/>
      <c r="L198" s="32"/>
      <c r="M198" s="32"/>
      <c r="N198" s="32"/>
      <c r="O198" s="32"/>
      <c r="P198" s="32"/>
      <c r="Q198" s="32"/>
      <c r="R198" s="32"/>
      <c r="S198" s="32"/>
      <c r="T198" s="8"/>
      <c r="U198" s="8"/>
      <c r="V198" s="8"/>
      <c r="W198" s="8"/>
      <c r="X198" s="8"/>
      <c r="Y198" s="8"/>
    </row>
    <row r="199" spans="1:25" s="1" customFormat="1" x14ac:dyDescent="0.25">
      <c r="A199" s="6" t="s">
        <v>12</v>
      </c>
      <c r="B199" s="4">
        <v>36</v>
      </c>
      <c r="C199" s="33">
        <v>100</v>
      </c>
      <c r="D199" s="33">
        <v>250</v>
      </c>
      <c r="E199" s="33">
        <v>1875</v>
      </c>
      <c r="F199" s="32"/>
      <c r="G199" s="32"/>
      <c r="H199" s="32"/>
      <c r="I199" s="32"/>
      <c r="J199" s="32"/>
      <c r="K199" s="32"/>
      <c r="L199" s="32"/>
      <c r="M199" s="32"/>
      <c r="N199" s="32"/>
      <c r="O199" s="32"/>
      <c r="P199" s="32"/>
      <c r="Q199" s="32"/>
      <c r="R199" s="32"/>
      <c r="S199" s="32"/>
      <c r="T199" s="8"/>
      <c r="U199" s="8"/>
      <c r="V199" s="8"/>
      <c r="W199" s="8"/>
      <c r="X199" s="8"/>
      <c r="Y199" s="8"/>
    </row>
    <row r="200" spans="1:25" s="1" customFormat="1" x14ac:dyDescent="0.25">
      <c r="A200" s="6" t="s">
        <v>13</v>
      </c>
      <c r="B200" s="4">
        <v>69</v>
      </c>
      <c r="C200" s="33">
        <v>100</v>
      </c>
      <c r="D200" s="33">
        <v>175</v>
      </c>
      <c r="E200" s="33">
        <v>595</v>
      </c>
      <c r="F200" s="32"/>
      <c r="G200" s="32"/>
      <c r="H200" s="32"/>
      <c r="I200" s="32"/>
      <c r="J200" s="32"/>
      <c r="K200" s="32"/>
      <c r="L200" s="32"/>
      <c r="M200" s="32"/>
      <c r="N200" s="32"/>
      <c r="O200" s="32"/>
      <c r="P200" s="32"/>
      <c r="Q200" s="32"/>
      <c r="R200" s="32"/>
      <c r="S200" s="32"/>
      <c r="T200" s="8"/>
      <c r="U200" s="8"/>
      <c r="V200" s="8"/>
      <c r="W200" s="8"/>
      <c r="X200" s="8"/>
      <c r="Y200" s="8"/>
    </row>
    <row r="201" spans="1:25" s="1" customFormat="1" x14ac:dyDescent="0.25">
      <c r="B201" s="7"/>
      <c r="C201" s="32"/>
      <c r="D201" s="32"/>
      <c r="E201" s="32"/>
      <c r="F201" s="32"/>
      <c r="G201" s="32"/>
      <c r="H201" s="32"/>
      <c r="I201" s="32"/>
      <c r="J201" s="32"/>
      <c r="K201" s="32"/>
      <c r="L201" s="32"/>
      <c r="M201" s="32"/>
      <c r="N201" s="32"/>
      <c r="O201" s="32"/>
      <c r="P201" s="32"/>
      <c r="Q201" s="32"/>
      <c r="R201" s="32"/>
      <c r="S201" s="32"/>
      <c r="T201" s="8"/>
      <c r="U201" s="8"/>
      <c r="V201" s="8"/>
      <c r="W201" s="8"/>
      <c r="X201" s="8"/>
      <c r="Y201" s="8"/>
    </row>
    <row r="202" spans="1:25" s="1" customFormat="1" x14ac:dyDescent="0.25">
      <c r="C202" s="22"/>
      <c r="D202" s="22"/>
      <c r="E202" s="22"/>
      <c r="F202" s="22"/>
      <c r="G202" s="22"/>
      <c r="H202" s="22"/>
      <c r="I202" s="22"/>
      <c r="J202" s="22"/>
      <c r="K202" s="22"/>
      <c r="L202" s="22"/>
      <c r="M202" s="22"/>
      <c r="N202" s="22"/>
      <c r="O202" s="22"/>
      <c r="P202" s="22"/>
      <c r="Q202" s="22"/>
      <c r="R202" s="22"/>
      <c r="S202" s="22"/>
    </row>
    <row r="203" spans="1:25" s="1" customFormat="1" x14ac:dyDescent="0.25">
      <c r="A203" s="1" t="s">
        <v>403</v>
      </c>
      <c r="C203" s="22"/>
      <c r="D203" s="22"/>
      <c r="E203" s="22"/>
      <c r="F203" s="22"/>
      <c r="G203" s="22"/>
      <c r="H203" s="22"/>
      <c r="I203" s="22"/>
      <c r="J203" s="22"/>
      <c r="K203" s="22"/>
      <c r="L203" s="22"/>
      <c r="M203" s="22"/>
      <c r="N203" s="22"/>
      <c r="O203" s="22"/>
      <c r="P203" s="22"/>
      <c r="Q203" s="22"/>
      <c r="R203" s="22"/>
      <c r="S203" s="22"/>
    </row>
    <row r="204" spans="1:25" s="1" customFormat="1" x14ac:dyDescent="0.25">
      <c r="C204" s="22"/>
      <c r="D204" s="22"/>
      <c r="E204" s="22"/>
      <c r="F204" s="22"/>
      <c r="G204" s="22"/>
      <c r="H204" s="22"/>
      <c r="I204" s="22"/>
      <c r="J204" s="22"/>
      <c r="K204" s="22"/>
      <c r="L204" s="22"/>
      <c r="M204" s="22"/>
      <c r="N204" s="22"/>
      <c r="O204" s="22"/>
      <c r="P204" s="22"/>
      <c r="Q204" s="22"/>
      <c r="R204" s="22"/>
      <c r="S204" s="22"/>
    </row>
    <row r="205" spans="1:25" s="1" customFormat="1" ht="105" x14ac:dyDescent="0.25">
      <c r="A205" s="2" t="s">
        <v>0</v>
      </c>
      <c r="B205" s="2" t="s">
        <v>1</v>
      </c>
      <c r="C205" s="10" t="s">
        <v>404</v>
      </c>
      <c r="D205" s="10" t="s">
        <v>405</v>
      </c>
      <c r="E205" s="10" t="s">
        <v>406</v>
      </c>
      <c r="F205" s="10" t="s">
        <v>407</v>
      </c>
      <c r="G205" s="10" t="s">
        <v>408</v>
      </c>
      <c r="H205" s="10" t="s">
        <v>409</v>
      </c>
      <c r="I205" s="10" t="s">
        <v>410</v>
      </c>
      <c r="J205" s="10" t="s">
        <v>411</v>
      </c>
      <c r="K205" s="10" t="s">
        <v>412</v>
      </c>
      <c r="L205" s="10" t="s">
        <v>413</v>
      </c>
      <c r="M205" s="10" t="s">
        <v>414</v>
      </c>
      <c r="N205" s="10" t="s">
        <v>415</v>
      </c>
      <c r="O205" s="10" t="s">
        <v>416</v>
      </c>
      <c r="P205" s="10" t="s">
        <v>116</v>
      </c>
      <c r="Q205" s="10" t="s">
        <v>417</v>
      </c>
      <c r="R205" s="30"/>
      <c r="S205" s="30"/>
      <c r="T205" s="9"/>
      <c r="U205" s="9"/>
      <c r="V205" s="9"/>
      <c r="W205" s="9"/>
      <c r="X205" s="9"/>
      <c r="Y205" s="9"/>
    </row>
    <row r="206" spans="1:25" s="1" customFormat="1" x14ac:dyDescent="0.25">
      <c r="A206" s="3" t="s">
        <v>2</v>
      </c>
      <c r="B206" s="4">
        <v>2835</v>
      </c>
      <c r="C206" s="31">
        <v>0.20388007054673721</v>
      </c>
      <c r="D206" s="31">
        <v>0.16366843033509701</v>
      </c>
      <c r="E206" s="31">
        <v>9.1358024691358022E-2</v>
      </c>
      <c r="F206" s="31">
        <v>0.18589065255731924</v>
      </c>
      <c r="G206" s="31">
        <v>6.3844797178130505E-2</v>
      </c>
      <c r="H206" s="31">
        <v>0.10017636684303351</v>
      </c>
      <c r="I206" s="31">
        <v>5.0793650793650794E-2</v>
      </c>
      <c r="J206" s="31">
        <v>3.9858906525573196E-2</v>
      </c>
      <c r="K206" s="31">
        <v>5.2910052910052907E-3</v>
      </c>
      <c r="L206" s="31">
        <v>8.2892416225749554E-2</v>
      </c>
      <c r="M206" s="31">
        <v>3.7389770723104059E-2</v>
      </c>
      <c r="N206" s="31">
        <v>9.8765432098765427E-2</v>
      </c>
      <c r="O206" s="31">
        <v>3.5273368606701938E-2</v>
      </c>
      <c r="P206" s="31">
        <v>0.21693121693121692</v>
      </c>
      <c r="Q206" s="31">
        <v>0.34109347442680776</v>
      </c>
      <c r="R206" s="32"/>
      <c r="S206" s="32"/>
      <c r="T206" s="8"/>
      <c r="U206" s="8"/>
      <c r="V206" s="8"/>
      <c r="W206" s="8"/>
      <c r="X206" s="8"/>
      <c r="Y206" s="8"/>
    </row>
    <row r="207" spans="1:25" s="1" customFormat="1" x14ac:dyDescent="0.25">
      <c r="A207" s="6" t="s">
        <v>3</v>
      </c>
      <c r="B207" s="4">
        <v>966</v>
      </c>
      <c r="C207" s="31">
        <v>0.19358178053830227</v>
      </c>
      <c r="D207" s="31">
        <v>0.16977225672877846</v>
      </c>
      <c r="E207" s="31">
        <v>9.834368530020704E-2</v>
      </c>
      <c r="F207" s="31">
        <v>0.20289855072463769</v>
      </c>
      <c r="G207" s="31">
        <v>6.6252587991718431E-2</v>
      </c>
      <c r="H207" s="31">
        <v>0.10455486542443064</v>
      </c>
      <c r="I207" s="31">
        <v>5.9006211180124224E-2</v>
      </c>
      <c r="J207" s="31">
        <v>3.8302277432712216E-2</v>
      </c>
      <c r="K207" s="31">
        <v>6.2111801242236021E-3</v>
      </c>
      <c r="L207" s="31">
        <v>0.10766045548654245</v>
      </c>
      <c r="M207" s="31">
        <v>4.7619047619047616E-2</v>
      </c>
      <c r="N207" s="31">
        <v>0.10351966873706005</v>
      </c>
      <c r="O207" s="31">
        <v>4.3478260869565216E-2</v>
      </c>
      <c r="P207" s="31">
        <v>0.17391304347826086</v>
      </c>
      <c r="Q207" s="31">
        <v>0.36024844720496896</v>
      </c>
      <c r="R207" s="32"/>
      <c r="S207" s="32"/>
      <c r="T207" s="8"/>
      <c r="U207" s="8"/>
      <c r="V207" s="8"/>
      <c r="W207" s="8"/>
      <c r="X207" s="8"/>
      <c r="Y207" s="8"/>
    </row>
    <row r="208" spans="1:25" s="1" customFormat="1" x14ac:dyDescent="0.25">
      <c r="A208" s="6" t="s">
        <v>4</v>
      </c>
      <c r="B208" s="4">
        <v>466</v>
      </c>
      <c r="C208" s="31">
        <v>0.18884120171673821</v>
      </c>
      <c r="D208" s="31">
        <v>0.15879828326180256</v>
      </c>
      <c r="E208" s="31">
        <v>9.4420600858369105E-2</v>
      </c>
      <c r="F208" s="31">
        <v>0.20386266094420602</v>
      </c>
      <c r="G208" s="31">
        <v>6.8669527896995708E-2</v>
      </c>
      <c r="H208" s="31">
        <v>9.4420600858369105E-2</v>
      </c>
      <c r="I208" s="31">
        <v>4.9356223175965663E-2</v>
      </c>
      <c r="J208" s="31">
        <v>2.7896995708154508E-2</v>
      </c>
      <c r="K208" s="31">
        <v>2.1459227467811159E-3</v>
      </c>
      <c r="L208" s="31">
        <v>4.7210300429184553E-2</v>
      </c>
      <c r="M208" s="31">
        <v>3.6480686695278972E-2</v>
      </c>
      <c r="N208" s="31">
        <v>9.6566523605150209E-2</v>
      </c>
      <c r="O208" s="31">
        <v>3.8626609442060089E-2</v>
      </c>
      <c r="P208" s="31">
        <v>0.23605150214592274</v>
      </c>
      <c r="Q208" s="31">
        <v>0.3283261802575107</v>
      </c>
      <c r="R208" s="32"/>
      <c r="S208" s="32"/>
      <c r="T208" s="8"/>
      <c r="U208" s="8"/>
      <c r="V208" s="8"/>
      <c r="W208" s="8"/>
      <c r="X208" s="8"/>
      <c r="Y208" s="8"/>
    </row>
    <row r="209" spans="1:25" s="1" customFormat="1" x14ac:dyDescent="0.25">
      <c r="A209" s="6" t="s">
        <v>5</v>
      </c>
      <c r="B209" s="4">
        <v>596</v>
      </c>
      <c r="C209" s="31">
        <v>0.2063758389261745</v>
      </c>
      <c r="D209" s="31">
        <v>0.1761744966442953</v>
      </c>
      <c r="E209" s="31">
        <v>8.557046979865772E-2</v>
      </c>
      <c r="F209" s="31">
        <v>0.17449664429530201</v>
      </c>
      <c r="G209" s="31">
        <v>4.3624161073825503E-2</v>
      </c>
      <c r="H209" s="31">
        <v>9.0604026845637578E-2</v>
      </c>
      <c r="I209" s="31">
        <v>4.6979865771812082E-2</v>
      </c>
      <c r="J209" s="31">
        <v>3.5234899328859058E-2</v>
      </c>
      <c r="K209" s="31">
        <v>1.6778523489932886E-3</v>
      </c>
      <c r="L209" s="31">
        <v>6.3758389261744972E-2</v>
      </c>
      <c r="M209" s="31">
        <v>2.8523489932885907E-2</v>
      </c>
      <c r="N209" s="31">
        <v>8.3892617449664433E-2</v>
      </c>
      <c r="O209" s="31">
        <v>3.6912751677852351E-2</v>
      </c>
      <c r="P209" s="31">
        <v>0.23322147651006711</v>
      </c>
      <c r="Q209" s="31">
        <v>0.34731543624161076</v>
      </c>
      <c r="R209" s="32"/>
      <c r="S209" s="32"/>
      <c r="T209" s="8"/>
      <c r="U209" s="8"/>
      <c r="V209" s="8"/>
      <c r="W209" s="8"/>
      <c r="X209" s="8"/>
      <c r="Y209" s="8"/>
    </row>
    <row r="210" spans="1:25" s="1" customFormat="1" x14ac:dyDescent="0.25">
      <c r="A210" s="6" t="s">
        <v>6</v>
      </c>
      <c r="B210" s="4">
        <v>309</v>
      </c>
      <c r="C210" s="31">
        <v>0.27184466019417475</v>
      </c>
      <c r="D210" s="31">
        <v>0.21359223300970873</v>
      </c>
      <c r="E210" s="31">
        <v>0.11650485436893204</v>
      </c>
      <c r="F210" s="31">
        <v>0.22653721682847897</v>
      </c>
      <c r="G210" s="31">
        <v>8.4142394822006472E-2</v>
      </c>
      <c r="H210" s="31">
        <v>0.12621359223300971</v>
      </c>
      <c r="I210" s="31">
        <v>7.1197411003236247E-2</v>
      </c>
      <c r="J210" s="31">
        <v>3.2362459546925564E-2</v>
      </c>
      <c r="K210" s="31">
        <v>1.9417475728155338E-2</v>
      </c>
      <c r="L210" s="31">
        <v>9.3851132686084138E-2</v>
      </c>
      <c r="M210" s="31">
        <v>4.2071197411003236E-2</v>
      </c>
      <c r="N210" s="31">
        <v>0.11650485436893204</v>
      </c>
      <c r="O210" s="31">
        <v>2.9126213592233011E-2</v>
      </c>
      <c r="P210" s="31">
        <v>0.1941747572815534</v>
      </c>
      <c r="Q210" s="31">
        <v>0.28155339805825241</v>
      </c>
      <c r="R210" s="32"/>
      <c r="S210" s="32"/>
      <c r="T210" s="8"/>
      <c r="U210" s="8"/>
      <c r="V210" s="8"/>
      <c r="W210" s="8"/>
      <c r="X210" s="8"/>
      <c r="Y210" s="8"/>
    </row>
    <row r="211" spans="1:25" s="1" customFormat="1" x14ac:dyDescent="0.25">
      <c r="A211" s="6" t="s">
        <v>7</v>
      </c>
      <c r="B211" s="4">
        <v>498</v>
      </c>
      <c r="C211" s="31">
        <v>0.19277108433734941</v>
      </c>
      <c r="D211" s="31">
        <v>0.11044176706827309</v>
      </c>
      <c r="E211" s="31">
        <v>6.6265060240963861E-2</v>
      </c>
      <c r="F211" s="31">
        <v>0.12449799196787148</v>
      </c>
      <c r="G211" s="31">
        <v>6.6265060240963861E-2</v>
      </c>
      <c r="H211" s="31">
        <v>9.2369477911646583E-2</v>
      </c>
      <c r="I211" s="31">
        <v>2.8112449799196786E-2</v>
      </c>
      <c r="J211" s="31">
        <v>6.4257028112449793E-2</v>
      </c>
      <c r="K211" s="31">
        <v>2.008032128514056E-3</v>
      </c>
      <c r="L211" s="31">
        <v>8.4337349397590355E-2</v>
      </c>
      <c r="M211" s="31">
        <v>2.6104417670682729E-2</v>
      </c>
      <c r="N211" s="31">
        <v>9.8393574297188757E-2</v>
      </c>
      <c r="O211" s="31">
        <v>1.8072289156626505E-2</v>
      </c>
      <c r="P211" s="31">
        <v>0.27710843373493976</v>
      </c>
      <c r="Q211" s="31">
        <v>0.34538152610441769</v>
      </c>
      <c r="R211" s="32"/>
      <c r="S211" s="32"/>
      <c r="T211" s="8"/>
      <c r="U211" s="8"/>
      <c r="V211" s="8"/>
      <c r="W211" s="8"/>
      <c r="X211" s="8"/>
      <c r="Y211" s="8"/>
    </row>
    <row r="212" spans="1:25" s="1" customFormat="1" x14ac:dyDescent="0.25">
      <c r="A212" s="6" t="s">
        <v>8</v>
      </c>
      <c r="B212" s="4">
        <v>1641</v>
      </c>
      <c r="C212" s="31">
        <v>0.19561243144424131</v>
      </c>
      <c r="D212" s="31">
        <v>0.15661182205971969</v>
      </c>
      <c r="E212" s="31">
        <v>9.6892138939670927E-2</v>
      </c>
      <c r="F212" s="31">
        <v>0.1797684338817794</v>
      </c>
      <c r="G212" s="31">
        <v>5.850091407678245E-2</v>
      </c>
      <c r="H212" s="31">
        <v>0.10176721511273613</v>
      </c>
      <c r="I212" s="31">
        <v>4.7531992687385741E-2</v>
      </c>
      <c r="J212" s="31">
        <v>3.0469226081657527E-2</v>
      </c>
      <c r="K212" s="31">
        <v>4.8750761730652044E-3</v>
      </c>
      <c r="L212" s="31">
        <v>7.6782449725776969E-2</v>
      </c>
      <c r="M212" s="31">
        <v>4.0219378427787937E-2</v>
      </c>
      <c r="N212" s="31">
        <v>0.10298598415600244</v>
      </c>
      <c r="O212" s="31">
        <v>4.1438147471054232E-2</v>
      </c>
      <c r="P212" s="31">
        <v>0.22973796465569774</v>
      </c>
      <c r="Q212" s="31">
        <v>0.34003656307129798</v>
      </c>
      <c r="R212" s="32"/>
      <c r="S212" s="32"/>
      <c r="T212" s="8"/>
      <c r="U212" s="8"/>
      <c r="V212" s="8"/>
      <c r="W212" s="8"/>
      <c r="X212" s="8"/>
      <c r="Y212" s="8"/>
    </row>
    <row r="213" spans="1:25" s="1" customFormat="1" x14ac:dyDescent="0.25">
      <c r="A213" s="6" t="s">
        <v>9</v>
      </c>
      <c r="B213" s="4">
        <v>1077</v>
      </c>
      <c r="C213" s="31">
        <v>0.1977715877437326</v>
      </c>
      <c r="D213" s="31">
        <v>0.17084493964716807</v>
      </c>
      <c r="E213" s="31">
        <v>8.8207985143918297E-2</v>
      </c>
      <c r="F213" s="31">
        <v>0.19220055710306408</v>
      </c>
      <c r="G213" s="31">
        <v>6.4995357474466109E-2</v>
      </c>
      <c r="H213" s="31">
        <v>0.10492107706592387</v>
      </c>
      <c r="I213" s="31">
        <v>5.8495821727019497E-2</v>
      </c>
      <c r="J213" s="31">
        <v>4.6425255338904362E-2</v>
      </c>
      <c r="K213" s="31">
        <v>6.4995357474466105E-3</v>
      </c>
      <c r="L213" s="31">
        <v>7.7994428969359333E-2</v>
      </c>
      <c r="M213" s="31">
        <v>3.4354688950789226E-2</v>
      </c>
      <c r="N213" s="31">
        <v>8.3565459610027856E-2</v>
      </c>
      <c r="O213" s="31">
        <v>2.6926648096564532E-2</v>
      </c>
      <c r="P213" s="31">
        <v>0.19127205199628597</v>
      </c>
      <c r="Q213" s="31">
        <v>0.35654596100278552</v>
      </c>
      <c r="R213" s="32"/>
      <c r="S213" s="32"/>
      <c r="T213" s="8"/>
      <c r="U213" s="8"/>
      <c r="V213" s="8"/>
      <c r="W213" s="8"/>
      <c r="X213" s="8"/>
      <c r="Y213" s="8"/>
    </row>
    <row r="214" spans="1:25" s="1" customFormat="1" x14ac:dyDescent="0.25">
      <c r="A214" s="6" t="s">
        <v>10</v>
      </c>
      <c r="B214" s="4">
        <v>756</v>
      </c>
      <c r="C214" s="31">
        <v>3.5714285714285712E-2</v>
      </c>
      <c r="D214" s="31">
        <v>5.423280423280423E-2</v>
      </c>
      <c r="E214" s="31">
        <v>2.5132275132275131E-2</v>
      </c>
      <c r="F214" s="31">
        <v>3.7037037037037035E-2</v>
      </c>
      <c r="G214" s="31">
        <v>1.984126984126984E-2</v>
      </c>
      <c r="H214" s="31">
        <v>4.1005291005291003E-2</v>
      </c>
      <c r="I214" s="31">
        <v>7.9365079365079361E-3</v>
      </c>
      <c r="J214" s="31">
        <v>1.1904761904761904E-2</v>
      </c>
      <c r="K214" s="31">
        <v>1.3227513227513227E-3</v>
      </c>
      <c r="L214" s="31">
        <v>3.968253968253968E-2</v>
      </c>
      <c r="M214" s="31">
        <v>1.4550264550264549E-2</v>
      </c>
      <c r="N214" s="31">
        <v>3.8359788359788358E-2</v>
      </c>
      <c r="O214" s="31">
        <v>1.3227513227513227E-2</v>
      </c>
      <c r="P214" s="31">
        <v>0.32142857142857145</v>
      </c>
      <c r="Q214" s="31">
        <v>0.51322751322751325</v>
      </c>
      <c r="R214" s="32"/>
      <c r="S214" s="32"/>
      <c r="T214" s="8"/>
      <c r="U214" s="8"/>
      <c r="V214" s="8"/>
      <c r="W214" s="8"/>
      <c r="X214" s="8"/>
      <c r="Y214" s="8"/>
    </row>
    <row r="215" spans="1:25" s="1" customFormat="1" x14ac:dyDescent="0.25">
      <c r="A215" s="6" t="s">
        <v>11</v>
      </c>
      <c r="B215" s="4">
        <v>1119</v>
      </c>
      <c r="C215" s="31">
        <v>0.13583556747095621</v>
      </c>
      <c r="D215" s="31">
        <v>0.15370866845397677</v>
      </c>
      <c r="E215" s="31">
        <v>8.6684539767649685E-2</v>
      </c>
      <c r="F215" s="31">
        <v>0.1447721179624665</v>
      </c>
      <c r="G215" s="31">
        <v>5.0938337801608578E-2</v>
      </c>
      <c r="H215" s="31">
        <v>8.3109919571045576E-2</v>
      </c>
      <c r="I215" s="31">
        <v>3.8427167113494191E-2</v>
      </c>
      <c r="J215" s="31">
        <v>2.5915996425379804E-2</v>
      </c>
      <c r="K215" s="31">
        <v>2.6809651474530832E-3</v>
      </c>
      <c r="L215" s="31">
        <v>7.3279714030384274E-2</v>
      </c>
      <c r="M215" s="31">
        <v>4.8257372654155493E-2</v>
      </c>
      <c r="N215" s="31">
        <v>9.1152815013404831E-2</v>
      </c>
      <c r="O215" s="31">
        <v>4.3789097408400354E-2</v>
      </c>
      <c r="P215" s="31">
        <v>0.23503127792672029</v>
      </c>
      <c r="Q215" s="31">
        <v>0.36103663985701517</v>
      </c>
      <c r="R215" s="32"/>
      <c r="S215" s="32"/>
      <c r="T215" s="8"/>
      <c r="U215" s="8"/>
      <c r="V215" s="8"/>
      <c r="W215" s="8"/>
      <c r="X215" s="8"/>
      <c r="Y215" s="8"/>
    </row>
    <row r="216" spans="1:25" s="1" customFormat="1" x14ac:dyDescent="0.25">
      <c r="A216" s="6" t="s">
        <v>12</v>
      </c>
      <c r="B216" s="4">
        <v>351</v>
      </c>
      <c r="C216" s="31">
        <v>0.30769230769230771</v>
      </c>
      <c r="D216" s="31">
        <v>0.23931623931623933</v>
      </c>
      <c r="E216" s="31">
        <v>0.13105413105413105</v>
      </c>
      <c r="F216" s="31">
        <v>0.23646723646723647</v>
      </c>
      <c r="G216" s="31">
        <v>9.686609686609686E-2</v>
      </c>
      <c r="H216" s="31">
        <v>0.1396011396011396</v>
      </c>
      <c r="I216" s="31">
        <v>5.9829059829059832E-2</v>
      </c>
      <c r="J216" s="31">
        <v>3.9886039886039885E-2</v>
      </c>
      <c r="K216" s="31">
        <v>5.6980056980056983E-3</v>
      </c>
      <c r="L216" s="31">
        <v>0.12535612535612536</v>
      </c>
      <c r="M216" s="31">
        <v>5.128205128205128E-2</v>
      </c>
      <c r="N216" s="31">
        <v>0.15384615384615385</v>
      </c>
      <c r="O216" s="31">
        <v>5.4131054131054131E-2</v>
      </c>
      <c r="P216" s="31">
        <v>0.16524216524216523</v>
      </c>
      <c r="Q216" s="31">
        <v>0.22507122507122507</v>
      </c>
      <c r="R216" s="32"/>
      <c r="S216" s="32"/>
      <c r="T216" s="8"/>
      <c r="U216" s="8"/>
      <c r="V216" s="8"/>
      <c r="W216" s="8"/>
      <c r="X216" s="8"/>
      <c r="Y216" s="8"/>
    </row>
    <row r="217" spans="1:25" s="1" customFormat="1" x14ac:dyDescent="0.25">
      <c r="A217" s="6" t="s">
        <v>13</v>
      </c>
      <c r="B217" s="4">
        <v>527</v>
      </c>
      <c r="C217" s="31">
        <v>0.49525616698292219</v>
      </c>
      <c r="D217" s="31">
        <v>0.29601518026565465</v>
      </c>
      <c r="E217" s="31">
        <v>0.17647058823529413</v>
      </c>
      <c r="F217" s="31">
        <v>0.42314990512333966</v>
      </c>
      <c r="G217" s="31">
        <v>0.1252371916508539</v>
      </c>
      <c r="H217" s="31">
        <v>0.2049335863377609</v>
      </c>
      <c r="I217" s="31">
        <v>0.13282732447817835</v>
      </c>
      <c r="J217" s="31">
        <v>8.7286527514231493E-2</v>
      </c>
      <c r="K217" s="31">
        <v>1.7077798861480076E-2</v>
      </c>
      <c r="L217" s="31">
        <v>0.11954459203036052</v>
      </c>
      <c r="M217" s="31">
        <v>3.6053130929791274E-2</v>
      </c>
      <c r="N217" s="31">
        <v>0.15749525616698293</v>
      </c>
      <c r="O217" s="31">
        <v>3.9848197343453511E-2</v>
      </c>
      <c r="P217" s="31">
        <v>7.020872865275142E-2</v>
      </c>
      <c r="Q217" s="31">
        <v>0.14800759013282733</v>
      </c>
      <c r="R217" s="32"/>
      <c r="S217" s="32"/>
      <c r="T217" s="8"/>
      <c r="U217" s="8"/>
      <c r="V217" s="8"/>
      <c r="W217" s="8"/>
      <c r="X217" s="8"/>
      <c r="Y217" s="8"/>
    </row>
    <row r="218" spans="1:25" s="1" customFormat="1" x14ac:dyDescent="0.25">
      <c r="B218" s="7"/>
      <c r="C218" s="32"/>
      <c r="D218" s="32"/>
      <c r="E218" s="32"/>
      <c r="F218" s="32"/>
      <c r="G218" s="32"/>
      <c r="H218" s="32"/>
      <c r="I218" s="32"/>
      <c r="J218" s="32"/>
      <c r="K218" s="32"/>
      <c r="L218" s="32"/>
      <c r="M218" s="32"/>
      <c r="N218" s="32"/>
      <c r="O218" s="32"/>
      <c r="P218" s="32"/>
      <c r="Q218" s="32"/>
      <c r="R218" s="32"/>
      <c r="S218" s="32"/>
      <c r="T218" s="8"/>
      <c r="U218" s="8"/>
      <c r="V218" s="8"/>
      <c r="W218" s="8"/>
      <c r="X218" s="8"/>
      <c r="Y218" s="8"/>
    </row>
    <row r="219" spans="1:25" s="1" customFormat="1" x14ac:dyDescent="0.25">
      <c r="C219" s="22"/>
      <c r="D219" s="22"/>
      <c r="E219" s="22"/>
      <c r="F219" s="22"/>
      <c r="G219" s="22"/>
      <c r="H219" s="22"/>
      <c r="I219" s="22"/>
      <c r="J219" s="22"/>
      <c r="K219" s="22"/>
      <c r="L219" s="22"/>
      <c r="M219" s="22"/>
      <c r="N219" s="22"/>
      <c r="O219" s="22"/>
      <c r="P219" s="22"/>
      <c r="Q219" s="22"/>
      <c r="R219" s="22"/>
      <c r="S219" s="22"/>
    </row>
    <row r="220" spans="1:25" s="1" customFormat="1" x14ac:dyDescent="0.25">
      <c r="A220" s="1" t="s">
        <v>418</v>
      </c>
      <c r="C220" s="22"/>
      <c r="D220" s="22"/>
      <c r="E220" s="22"/>
      <c r="F220" s="22"/>
      <c r="G220" s="22"/>
      <c r="H220" s="22"/>
      <c r="I220" s="22"/>
      <c r="J220" s="22"/>
      <c r="K220" s="22"/>
      <c r="L220" s="22"/>
      <c r="M220" s="22"/>
      <c r="N220" s="22"/>
      <c r="O220" s="22"/>
      <c r="P220" s="22"/>
      <c r="Q220" s="22"/>
      <c r="R220" s="22"/>
      <c r="S220" s="22"/>
    </row>
    <row r="221" spans="1:25" s="1" customFormat="1" x14ac:dyDescent="0.25">
      <c r="C221" s="22"/>
      <c r="D221" s="22"/>
      <c r="E221" s="22"/>
      <c r="F221" s="22"/>
      <c r="G221" s="22"/>
      <c r="H221" s="22"/>
      <c r="I221" s="22"/>
      <c r="J221" s="22"/>
      <c r="K221" s="22"/>
      <c r="L221" s="22"/>
      <c r="M221" s="22"/>
      <c r="N221" s="22"/>
      <c r="O221" s="22"/>
      <c r="P221" s="22"/>
      <c r="Q221" s="22"/>
      <c r="R221" s="22"/>
      <c r="S221" s="22"/>
    </row>
    <row r="222" spans="1:25" s="1" customFormat="1" x14ac:dyDescent="0.25">
      <c r="A222" s="2" t="s">
        <v>0</v>
      </c>
      <c r="B222" s="2" t="s">
        <v>1</v>
      </c>
      <c r="C222" s="10" t="s">
        <v>192</v>
      </c>
      <c r="D222" s="10" t="s">
        <v>381</v>
      </c>
      <c r="E222" s="10" t="s">
        <v>382</v>
      </c>
      <c r="F222" s="30"/>
      <c r="G222" s="30"/>
      <c r="H222" s="30"/>
      <c r="I222" s="30"/>
      <c r="J222" s="30"/>
      <c r="K222" s="30"/>
      <c r="L222" s="30"/>
      <c r="M222" s="30"/>
      <c r="N222" s="30"/>
      <c r="O222" s="30"/>
      <c r="P222" s="30"/>
      <c r="Q222" s="30"/>
      <c r="R222" s="30"/>
      <c r="S222" s="30"/>
      <c r="T222" s="9"/>
      <c r="U222" s="9"/>
      <c r="V222" s="9"/>
      <c r="W222" s="9"/>
      <c r="X222" s="9"/>
      <c r="Y222" s="9"/>
    </row>
    <row r="223" spans="1:25" s="1" customFormat="1" x14ac:dyDescent="0.25">
      <c r="A223" s="3" t="s">
        <v>2</v>
      </c>
      <c r="B223" s="4">
        <v>2891</v>
      </c>
      <c r="C223" s="31">
        <v>0.21964718090626081</v>
      </c>
      <c r="D223" s="31">
        <v>0.20511933586994119</v>
      </c>
      <c r="E223" s="31">
        <v>0.57523348322379797</v>
      </c>
      <c r="F223" s="32"/>
      <c r="G223" s="32"/>
      <c r="H223" s="32"/>
      <c r="I223" s="32"/>
      <c r="J223" s="32"/>
      <c r="K223" s="32"/>
      <c r="L223" s="32"/>
      <c r="M223" s="32"/>
      <c r="N223" s="32"/>
      <c r="O223" s="32"/>
      <c r="P223" s="32"/>
      <c r="Q223" s="32"/>
      <c r="R223" s="32"/>
      <c r="S223" s="32"/>
      <c r="T223" s="8"/>
      <c r="U223" s="8"/>
      <c r="V223" s="8"/>
      <c r="W223" s="8"/>
      <c r="X223" s="8"/>
      <c r="Y223" s="8"/>
    </row>
    <row r="224" spans="1:25" s="1" customFormat="1" x14ac:dyDescent="0.25">
      <c r="A224" s="6" t="s">
        <v>3</v>
      </c>
      <c r="B224" s="4">
        <v>997</v>
      </c>
      <c r="C224" s="31">
        <v>0.17853560682046138</v>
      </c>
      <c r="D224" s="31">
        <v>0.20361083249749248</v>
      </c>
      <c r="E224" s="31">
        <v>0.61785356068204611</v>
      </c>
      <c r="F224" s="32"/>
      <c r="G224" s="32"/>
      <c r="H224" s="32"/>
      <c r="I224" s="32"/>
      <c r="J224" s="32"/>
      <c r="K224" s="32"/>
      <c r="L224" s="32"/>
      <c r="M224" s="32"/>
      <c r="N224" s="32"/>
      <c r="O224" s="32"/>
      <c r="P224" s="32"/>
      <c r="Q224" s="32"/>
      <c r="R224" s="32"/>
      <c r="S224" s="32"/>
      <c r="T224" s="8"/>
      <c r="U224" s="8"/>
      <c r="V224" s="8"/>
      <c r="W224" s="8"/>
      <c r="X224" s="8"/>
      <c r="Y224" s="8"/>
    </row>
    <row r="225" spans="1:25" s="1" customFormat="1" x14ac:dyDescent="0.25">
      <c r="A225" s="6" t="s">
        <v>4</v>
      </c>
      <c r="B225" s="4">
        <v>480</v>
      </c>
      <c r="C225" s="31">
        <v>0.34583333333333333</v>
      </c>
      <c r="D225" s="31">
        <v>0.17916666666666667</v>
      </c>
      <c r="E225" s="31">
        <v>0.47499999999999998</v>
      </c>
      <c r="F225" s="32"/>
      <c r="G225" s="32"/>
      <c r="H225" s="32"/>
      <c r="I225" s="32"/>
      <c r="J225" s="32"/>
      <c r="K225" s="32"/>
      <c r="L225" s="32"/>
      <c r="M225" s="32"/>
      <c r="N225" s="32"/>
      <c r="O225" s="32"/>
      <c r="P225" s="32"/>
      <c r="Q225" s="32"/>
      <c r="R225" s="32"/>
      <c r="S225" s="32"/>
      <c r="T225" s="8"/>
      <c r="U225" s="8"/>
      <c r="V225" s="8"/>
      <c r="W225" s="8"/>
      <c r="X225" s="8"/>
      <c r="Y225" s="8"/>
    </row>
    <row r="226" spans="1:25" s="1" customFormat="1" x14ac:dyDescent="0.25">
      <c r="A226" s="6" t="s">
        <v>5</v>
      </c>
      <c r="B226" s="4">
        <v>616</v>
      </c>
      <c r="C226" s="31">
        <v>0.17370129870129869</v>
      </c>
      <c r="D226" s="31">
        <v>0.24188311688311689</v>
      </c>
      <c r="E226" s="31">
        <v>0.58441558441558439</v>
      </c>
      <c r="F226" s="32"/>
      <c r="G226" s="32"/>
      <c r="H226" s="32"/>
      <c r="I226" s="32"/>
      <c r="J226" s="32"/>
      <c r="K226" s="32"/>
      <c r="L226" s="32"/>
      <c r="M226" s="32"/>
      <c r="N226" s="32"/>
      <c r="O226" s="32"/>
      <c r="P226" s="32"/>
      <c r="Q226" s="32"/>
      <c r="R226" s="32"/>
      <c r="S226" s="32"/>
      <c r="T226" s="8"/>
      <c r="U226" s="8"/>
      <c r="V226" s="8"/>
      <c r="W226" s="8"/>
      <c r="X226" s="8"/>
      <c r="Y226" s="8"/>
    </row>
    <row r="227" spans="1:25" s="1" customFormat="1" x14ac:dyDescent="0.25">
      <c r="A227" s="6" t="s">
        <v>6</v>
      </c>
      <c r="B227" s="4">
        <v>315</v>
      </c>
      <c r="C227" s="31">
        <v>0.23174603174603176</v>
      </c>
      <c r="D227" s="31">
        <v>0.19047619047619047</v>
      </c>
      <c r="E227" s="31">
        <v>0.57777777777777772</v>
      </c>
      <c r="F227" s="32"/>
      <c r="G227" s="32"/>
      <c r="H227" s="32"/>
      <c r="I227" s="32"/>
      <c r="J227" s="32"/>
      <c r="K227" s="32"/>
      <c r="L227" s="32"/>
      <c r="M227" s="32"/>
      <c r="N227" s="32"/>
      <c r="O227" s="32"/>
      <c r="P227" s="32"/>
      <c r="Q227" s="32"/>
      <c r="R227" s="32"/>
      <c r="S227" s="32"/>
      <c r="T227" s="8"/>
      <c r="U227" s="8"/>
      <c r="V227" s="8"/>
      <c r="W227" s="8"/>
      <c r="X227" s="8"/>
      <c r="Y227" s="8"/>
    </row>
    <row r="228" spans="1:25" s="1" customFormat="1" x14ac:dyDescent="0.25">
      <c r="A228" s="6" t="s">
        <v>7</v>
      </c>
      <c r="B228" s="4">
        <v>483</v>
      </c>
      <c r="C228" s="31">
        <v>0.22981366459627328</v>
      </c>
      <c r="D228" s="31">
        <v>0.19668737060041408</v>
      </c>
      <c r="E228" s="31">
        <v>0.57349896480331264</v>
      </c>
      <c r="F228" s="32"/>
      <c r="G228" s="32"/>
      <c r="H228" s="32"/>
      <c r="I228" s="32"/>
      <c r="J228" s="32"/>
      <c r="K228" s="32"/>
      <c r="L228" s="32"/>
      <c r="M228" s="32"/>
      <c r="N228" s="32"/>
      <c r="O228" s="32"/>
      <c r="P228" s="32"/>
      <c r="Q228" s="32"/>
      <c r="R228" s="32"/>
      <c r="S228" s="32"/>
      <c r="T228" s="8"/>
      <c r="U228" s="8"/>
      <c r="V228" s="8"/>
      <c r="W228" s="8"/>
      <c r="X228" s="8"/>
      <c r="Y228" s="8"/>
    </row>
    <row r="229" spans="1:25" s="1" customFormat="1" x14ac:dyDescent="0.25">
      <c r="A229" s="6" t="s">
        <v>8</v>
      </c>
      <c r="B229" s="4">
        <v>1671</v>
      </c>
      <c r="C229" s="31">
        <v>0.22501496110113706</v>
      </c>
      <c r="D229" s="31">
        <v>0.21962896469180132</v>
      </c>
      <c r="E229" s="31">
        <v>0.55535607420706168</v>
      </c>
      <c r="F229" s="32"/>
      <c r="G229" s="32"/>
      <c r="H229" s="32"/>
      <c r="I229" s="32"/>
      <c r="J229" s="32"/>
      <c r="K229" s="32"/>
      <c r="L229" s="32"/>
      <c r="M229" s="32"/>
      <c r="N229" s="32"/>
      <c r="O229" s="32"/>
      <c r="P229" s="32"/>
      <c r="Q229" s="32"/>
      <c r="R229" s="32"/>
      <c r="S229" s="32"/>
      <c r="T229" s="8"/>
      <c r="U229" s="8"/>
      <c r="V229" s="8"/>
      <c r="W229" s="8"/>
      <c r="X229" s="8"/>
      <c r="Y229" s="8"/>
    </row>
    <row r="230" spans="1:25" s="1" customFormat="1" x14ac:dyDescent="0.25">
      <c r="A230" s="6" t="s">
        <v>9</v>
      </c>
      <c r="B230" s="4">
        <v>1098</v>
      </c>
      <c r="C230" s="31">
        <v>0.21857923497267759</v>
      </c>
      <c r="D230" s="31">
        <v>0.18943533697632059</v>
      </c>
      <c r="E230" s="31">
        <v>0.59198542805100185</v>
      </c>
      <c r="F230" s="32"/>
      <c r="G230" s="32"/>
      <c r="H230" s="32"/>
      <c r="I230" s="32"/>
      <c r="J230" s="32"/>
      <c r="K230" s="32"/>
      <c r="L230" s="32"/>
      <c r="M230" s="32"/>
      <c r="N230" s="32"/>
      <c r="O230" s="32"/>
      <c r="P230" s="32"/>
      <c r="Q230" s="32"/>
      <c r="R230" s="32"/>
      <c r="S230" s="32"/>
      <c r="T230" s="8"/>
      <c r="U230" s="8"/>
      <c r="V230" s="8"/>
      <c r="W230" s="8"/>
      <c r="X230" s="8"/>
      <c r="Y230" s="8"/>
    </row>
    <row r="231" spans="1:25" s="1" customFormat="1" x14ac:dyDescent="0.25">
      <c r="A231" s="6" t="s">
        <v>10</v>
      </c>
      <c r="B231" s="4">
        <v>704</v>
      </c>
      <c r="C231" s="31">
        <v>0.14914772727272727</v>
      </c>
      <c r="D231" s="31">
        <v>0.27698863636363635</v>
      </c>
      <c r="E231" s="31">
        <v>0.57386363636363635</v>
      </c>
      <c r="F231" s="32"/>
      <c r="G231" s="32"/>
      <c r="H231" s="32"/>
      <c r="I231" s="32"/>
      <c r="J231" s="32"/>
      <c r="K231" s="32"/>
      <c r="L231" s="32"/>
      <c r="M231" s="32"/>
      <c r="N231" s="32"/>
      <c r="O231" s="32"/>
      <c r="P231" s="32"/>
      <c r="Q231" s="32"/>
      <c r="R231" s="32"/>
      <c r="S231" s="32"/>
      <c r="T231" s="8"/>
      <c r="U231" s="8"/>
      <c r="V231" s="8"/>
      <c r="W231" s="8"/>
      <c r="X231" s="8"/>
      <c r="Y231" s="8"/>
    </row>
    <row r="232" spans="1:25" s="1" customFormat="1" x14ac:dyDescent="0.25">
      <c r="A232" s="6" t="s">
        <v>11</v>
      </c>
      <c r="B232" s="4">
        <v>1162</v>
      </c>
      <c r="C232" s="31">
        <v>0.19277108433734941</v>
      </c>
      <c r="D232" s="31">
        <v>0.2117039586919105</v>
      </c>
      <c r="E232" s="31">
        <v>0.59552495697074015</v>
      </c>
      <c r="F232" s="32"/>
      <c r="G232" s="32"/>
      <c r="H232" s="32"/>
      <c r="I232" s="32"/>
      <c r="J232" s="32"/>
      <c r="K232" s="32"/>
      <c r="L232" s="32"/>
      <c r="M232" s="32"/>
      <c r="N232" s="32"/>
      <c r="O232" s="32"/>
      <c r="P232" s="32"/>
      <c r="Q232" s="32"/>
      <c r="R232" s="32"/>
      <c r="S232" s="32"/>
      <c r="T232" s="8"/>
      <c r="U232" s="8"/>
      <c r="V232" s="8"/>
      <c r="W232" s="8"/>
      <c r="X232" s="8"/>
      <c r="Y232" s="8"/>
    </row>
    <row r="233" spans="1:25" s="1" customFormat="1" x14ac:dyDescent="0.25">
      <c r="A233" s="6" t="s">
        <v>12</v>
      </c>
      <c r="B233" s="4">
        <v>371</v>
      </c>
      <c r="C233" s="31">
        <v>0.24528301886792453</v>
      </c>
      <c r="D233" s="31">
        <v>0.16711590296495957</v>
      </c>
      <c r="E233" s="31">
        <v>0.58760107816711593</v>
      </c>
      <c r="F233" s="32"/>
      <c r="G233" s="32"/>
      <c r="H233" s="32"/>
      <c r="I233" s="32"/>
      <c r="J233" s="32"/>
      <c r="K233" s="32"/>
      <c r="L233" s="32"/>
      <c r="M233" s="32"/>
      <c r="N233" s="32"/>
      <c r="O233" s="32"/>
      <c r="P233" s="32"/>
      <c r="Q233" s="32"/>
      <c r="R233" s="32"/>
      <c r="S233" s="32"/>
      <c r="T233" s="8"/>
      <c r="U233" s="8"/>
      <c r="V233" s="8"/>
      <c r="W233" s="8"/>
      <c r="X233" s="8"/>
      <c r="Y233" s="8"/>
    </row>
    <row r="234" spans="1:25" s="1" customFormat="1" x14ac:dyDescent="0.25">
      <c r="A234" s="6" t="s">
        <v>13</v>
      </c>
      <c r="B234" s="4">
        <v>569</v>
      </c>
      <c r="C234" s="31">
        <v>0.34094903339191562</v>
      </c>
      <c r="D234" s="31">
        <v>0.13884007029876977</v>
      </c>
      <c r="E234" s="31">
        <v>0.52021089630931461</v>
      </c>
      <c r="F234" s="32"/>
      <c r="G234" s="32"/>
      <c r="H234" s="32"/>
      <c r="I234" s="32"/>
      <c r="J234" s="32"/>
      <c r="K234" s="32"/>
      <c r="L234" s="32"/>
      <c r="M234" s="32"/>
      <c r="N234" s="32"/>
      <c r="O234" s="32"/>
      <c r="P234" s="32"/>
      <c r="Q234" s="32"/>
      <c r="R234" s="32"/>
      <c r="S234" s="32"/>
      <c r="T234" s="8"/>
      <c r="U234" s="8"/>
      <c r="V234" s="8"/>
      <c r="W234" s="8"/>
      <c r="X234" s="8"/>
      <c r="Y234" s="8"/>
    </row>
    <row r="235" spans="1:25" s="1" customFormat="1" x14ac:dyDescent="0.25">
      <c r="B235" s="7"/>
      <c r="C235" s="32"/>
      <c r="D235" s="32"/>
      <c r="E235" s="32"/>
      <c r="F235" s="32"/>
      <c r="G235" s="32"/>
      <c r="H235" s="32"/>
      <c r="I235" s="32"/>
      <c r="J235" s="32"/>
      <c r="K235" s="32"/>
      <c r="L235" s="32"/>
      <c r="M235" s="32"/>
      <c r="N235" s="32"/>
      <c r="O235" s="32"/>
      <c r="P235" s="32"/>
      <c r="Q235" s="32"/>
      <c r="R235" s="32"/>
      <c r="S235" s="32"/>
      <c r="T235" s="8"/>
      <c r="U235" s="8"/>
      <c r="V235" s="8"/>
      <c r="W235" s="8"/>
      <c r="X235" s="8"/>
      <c r="Y235" s="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1627-5E21-432C-B5C9-684FAE403018}">
  <dimension ref="A1:CB371"/>
  <sheetViews>
    <sheetView zoomScaleNormal="100" workbookViewId="0">
      <pane ySplit="1" topLeftCell="A2" activePane="bottomLeft" state="frozen"/>
      <selection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election pane="bottomLeft"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heetView>
  </sheetViews>
  <sheetFormatPr defaultRowHeight="15" x14ac:dyDescent="0.25"/>
  <cols>
    <col min="1" max="1" width="17.42578125" customWidth="1"/>
    <col min="3" max="3" width="22.5703125" style="24" customWidth="1"/>
    <col min="4" max="4" width="13.5703125" style="24" customWidth="1"/>
    <col min="5" max="5" width="31.5703125" style="24" customWidth="1"/>
    <col min="6" max="6" width="14.5703125" style="24" customWidth="1"/>
    <col min="7" max="7" width="19.140625" style="24" customWidth="1"/>
    <col min="8" max="8" width="13.42578125" style="24" customWidth="1"/>
    <col min="9" max="9" width="15.7109375" style="24" customWidth="1"/>
    <col min="10" max="10" width="17.5703125" style="24" customWidth="1"/>
    <col min="11" max="11" width="20.5703125" style="24" customWidth="1"/>
    <col min="12" max="12" width="12.7109375" style="24" customWidth="1"/>
    <col min="13" max="13" width="12.5703125" style="24" customWidth="1"/>
    <col min="14" max="14" width="9.140625" style="24"/>
    <col min="15" max="15" width="15.28515625" style="24" customWidth="1"/>
    <col min="16" max="18" width="9.140625" style="24"/>
    <col min="19" max="19" width="26.5703125" style="24" customWidth="1"/>
    <col min="20" max="20" width="20" customWidth="1"/>
    <col min="23" max="23" width="26.140625" customWidth="1"/>
    <col min="26" max="77" width="9.140625" style="1"/>
  </cols>
  <sheetData>
    <row r="1" spans="1:80"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row>
    <row r="16" spans="1:80" s="1" customFormat="1" x14ac:dyDescent="0.25">
      <c r="A16" s="1" t="s">
        <v>458</v>
      </c>
      <c r="C16" s="22"/>
      <c r="D16" s="22"/>
      <c r="E16" s="22"/>
      <c r="F16" s="22"/>
      <c r="G16" s="22"/>
      <c r="H16" s="22"/>
      <c r="I16" s="22"/>
      <c r="J16" s="22"/>
      <c r="K16" s="22"/>
      <c r="L16" s="22"/>
      <c r="M16" s="22"/>
      <c r="N16" s="22"/>
      <c r="O16" s="22"/>
      <c r="P16" s="22"/>
      <c r="Q16" s="22"/>
      <c r="R16" s="22"/>
      <c r="S16" s="22"/>
    </row>
    <row r="17" spans="1:25" s="1" customFormat="1" x14ac:dyDescent="0.25">
      <c r="C17" s="22"/>
      <c r="D17" s="22"/>
      <c r="E17" s="22"/>
      <c r="F17" s="22"/>
      <c r="G17" s="22"/>
      <c r="H17" s="22"/>
      <c r="I17" s="22"/>
      <c r="J17" s="22"/>
      <c r="K17" s="22"/>
      <c r="L17" s="22"/>
      <c r="M17" s="22"/>
      <c r="N17" s="22"/>
      <c r="O17" s="22"/>
      <c r="P17" s="22"/>
      <c r="Q17" s="22"/>
      <c r="R17" s="22"/>
      <c r="S17" s="22"/>
    </row>
    <row r="18" spans="1:25" s="1" customFormat="1" ht="165" x14ac:dyDescent="0.25">
      <c r="A18" s="2" t="s">
        <v>0</v>
      </c>
      <c r="B18" s="2" t="s">
        <v>1</v>
      </c>
      <c r="C18" s="10" t="s">
        <v>459</v>
      </c>
      <c r="D18" s="10" t="s">
        <v>460</v>
      </c>
      <c r="E18" s="10" t="s">
        <v>461</v>
      </c>
      <c r="F18" s="10" t="s">
        <v>462</v>
      </c>
      <c r="G18" s="30"/>
      <c r="H18" s="30"/>
      <c r="I18" s="30"/>
      <c r="J18" s="30"/>
      <c r="K18" s="30"/>
      <c r="L18" s="30"/>
      <c r="M18" s="30"/>
      <c r="N18" s="30"/>
      <c r="O18" s="30"/>
      <c r="P18" s="30"/>
      <c r="Q18" s="30"/>
      <c r="R18" s="30"/>
      <c r="S18" s="30"/>
      <c r="T18" s="9"/>
      <c r="U18" s="9"/>
      <c r="V18" s="9"/>
      <c r="W18" s="9"/>
      <c r="X18" s="9"/>
      <c r="Y18" s="9"/>
    </row>
    <row r="19" spans="1:25" s="1" customFormat="1" x14ac:dyDescent="0.25">
      <c r="A19" s="3" t="s">
        <v>2</v>
      </c>
      <c r="B19" s="4">
        <v>3355</v>
      </c>
      <c r="C19" s="31">
        <v>0.18837555886736215</v>
      </c>
      <c r="D19" s="31">
        <v>0.26855439642324891</v>
      </c>
      <c r="E19" s="31">
        <v>0.25871833084947837</v>
      </c>
      <c r="F19" s="31">
        <v>0.28435171385991059</v>
      </c>
      <c r="G19" s="32"/>
      <c r="H19" s="32"/>
      <c r="I19" s="32"/>
      <c r="J19" s="32"/>
      <c r="K19" s="32"/>
      <c r="L19" s="32"/>
      <c r="M19" s="32"/>
      <c r="N19" s="32"/>
      <c r="O19" s="32"/>
      <c r="P19" s="32"/>
      <c r="Q19" s="32"/>
      <c r="R19" s="32"/>
      <c r="S19" s="32"/>
      <c r="T19" s="8"/>
      <c r="U19" s="8"/>
      <c r="V19" s="8"/>
      <c r="W19" s="8"/>
      <c r="X19" s="8"/>
      <c r="Y19" s="8"/>
    </row>
    <row r="20" spans="1:25" s="1" customFormat="1" x14ac:dyDescent="0.25">
      <c r="A20" s="6" t="s">
        <v>3</v>
      </c>
      <c r="B20" s="4">
        <v>1142</v>
      </c>
      <c r="C20" s="31">
        <v>0.19527145359019266</v>
      </c>
      <c r="D20" s="31">
        <v>0.2478108581436077</v>
      </c>
      <c r="E20" s="31">
        <v>0.27670753064798598</v>
      </c>
      <c r="F20" s="31">
        <v>0.28021015761821366</v>
      </c>
      <c r="G20" s="32"/>
      <c r="H20" s="32"/>
      <c r="I20" s="32"/>
      <c r="J20" s="32"/>
      <c r="K20" s="32"/>
      <c r="L20" s="32"/>
      <c r="M20" s="32"/>
      <c r="N20" s="32"/>
      <c r="O20" s="32"/>
      <c r="P20" s="32"/>
      <c r="Q20" s="32"/>
      <c r="R20" s="32"/>
      <c r="S20" s="32"/>
      <c r="T20" s="8"/>
      <c r="U20" s="8"/>
      <c r="V20" s="8"/>
      <c r="W20" s="8"/>
      <c r="X20" s="8"/>
      <c r="Y20" s="8"/>
    </row>
    <row r="21" spans="1:25" s="1" customFormat="1" x14ac:dyDescent="0.25">
      <c r="A21" s="6" t="s">
        <v>4</v>
      </c>
      <c r="B21" s="4">
        <v>584</v>
      </c>
      <c r="C21" s="31">
        <v>0.1660958904109589</v>
      </c>
      <c r="D21" s="31">
        <v>0.32534246575342468</v>
      </c>
      <c r="E21" s="31">
        <v>0.22773972602739725</v>
      </c>
      <c r="F21" s="31">
        <v>0.28082191780821919</v>
      </c>
      <c r="G21" s="32"/>
      <c r="H21" s="32"/>
      <c r="I21" s="32"/>
      <c r="J21" s="32"/>
      <c r="K21" s="32"/>
      <c r="L21" s="32"/>
      <c r="M21" s="32"/>
      <c r="N21" s="32"/>
      <c r="O21" s="32"/>
      <c r="P21" s="32"/>
      <c r="Q21" s="32"/>
      <c r="R21" s="32"/>
      <c r="S21" s="32"/>
      <c r="T21" s="8"/>
      <c r="U21" s="8"/>
      <c r="V21" s="8"/>
      <c r="W21" s="8"/>
      <c r="X21" s="8"/>
      <c r="Y21" s="8"/>
    </row>
    <row r="22" spans="1:25" s="1" customFormat="1" x14ac:dyDescent="0.25">
      <c r="A22" s="6" t="s">
        <v>5</v>
      </c>
      <c r="B22" s="4">
        <v>691</v>
      </c>
      <c r="C22" s="31">
        <v>0.22431259044862517</v>
      </c>
      <c r="D22" s="31">
        <v>0.25325615050651229</v>
      </c>
      <c r="E22" s="31">
        <v>0.28798842257597684</v>
      </c>
      <c r="F22" s="31">
        <v>0.23444283646888567</v>
      </c>
      <c r="G22" s="32"/>
      <c r="H22" s="32"/>
      <c r="I22" s="32"/>
      <c r="J22" s="32"/>
      <c r="K22" s="32"/>
      <c r="L22" s="32"/>
      <c r="M22" s="32"/>
      <c r="N22" s="32"/>
      <c r="O22" s="32"/>
      <c r="P22" s="32"/>
      <c r="Q22" s="32"/>
      <c r="R22" s="32"/>
      <c r="S22" s="32"/>
      <c r="T22" s="8"/>
      <c r="U22" s="8"/>
      <c r="V22" s="8"/>
      <c r="W22" s="8"/>
      <c r="X22" s="8"/>
      <c r="Y22" s="8"/>
    </row>
    <row r="23" spans="1:25" s="1" customFormat="1" x14ac:dyDescent="0.25">
      <c r="A23" s="6" t="s">
        <v>6</v>
      </c>
      <c r="B23" s="4">
        <v>362</v>
      </c>
      <c r="C23" s="31">
        <v>0.14088397790055249</v>
      </c>
      <c r="D23" s="31">
        <v>0.22375690607734808</v>
      </c>
      <c r="E23" s="31">
        <v>0.25966850828729282</v>
      </c>
      <c r="F23" s="31">
        <v>0.37569060773480661</v>
      </c>
      <c r="G23" s="32"/>
      <c r="H23" s="32"/>
      <c r="I23" s="32"/>
      <c r="J23" s="32"/>
      <c r="K23" s="32"/>
      <c r="L23" s="32"/>
      <c r="M23" s="32"/>
      <c r="N23" s="32"/>
      <c r="O23" s="32"/>
      <c r="P23" s="32"/>
      <c r="Q23" s="32"/>
      <c r="R23" s="32"/>
      <c r="S23" s="32"/>
      <c r="T23" s="8"/>
      <c r="U23" s="8"/>
      <c r="V23" s="8"/>
      <c r="W23" s="8"/>
      <c r="X23" s="8"/>
      <c r="Y23" s="8"/>
    </row>
    <row r="24" spans="1:25" s="1" customFormat="1" x14ac:dyDescent="0.25">
      <c r="A24" s="6" t="s">
        <v>7</v>
      </c>
      <c r="B24" s="4">
        <v>576</v>
      </c>
      <c r="C24" s="31">
        <v>0.18402777777777779</v>
      </c>
      <c r="D24" s="31">
        <v>0.2986111111111111</v>
      </c>
      <c r="E24" s="31">
        <v>0.21875</v>
      </c>
      <c r="F24" s="31">
        <v>0.2986111111111111</v>
      </c>
      <c r="G24" s="32"/>
      <c r="H24" s="32"/>
      <c r="I24" s="32"/>
      <c r="J24" s="32"/>
      <c r="K24" s="32"/>
      <c r="L24" s="32"/>
      <c r="M24" s="32"/>
      <c r="N24" s="32"/>
      <c r="O24" s="32"/>
      <c r="P24" s="32"/>
      <c r="Q24" s="32"/>
      <c r="R24" s="32"/>
      <c r="S24" s="32"/>
      <c r="T24" s="8"/>
      <c r="U24" s="8"/>
      <c r="V24" s="8"/>
      <c r="W24" s="8"/>
      <c r="X24" s="8"/>
      <c r="Y24" s="8"/>
    </row>
    <row r="25" spans="1:25" s="1" customFormat="1" x14ac:dyDescent="0.25">
      <c r="A25" s="6" t="s">
        <v>8</v>
      </c>
      <c r="B25" s="4">
        <v>1953</v>
      </c>
      <c r="C25" s="31">
        <v>0.21710189452124937</v>
      </c>
      <c r="D25" s="31">
        <v>0.29390681003584229</v>
      </c>
      <c r="E25" s="31">
        <v>0.23758320532514082</v>
      </c>
      <c r="F25" s="31">
        <v>0.25140809011776755</v>
      </c>
      <c r="G25" s="32"/>
      <c r="H25" s="32"/>
      <c r="I25" s="32"/>
      <c r="J25" s="32"/>
      <c r="K25" s="32"/>
      <c r="L25" s="32"/>
      <c r="M25" s="32"/>
      <c r="N25" s="32"/>
      <c r="O25" s="32"/>
      <c r="P25" s="32"/>
      <c r="Q25" s="32"/>
      <c r="R25" s="32"/>
      <c r="S25" s="32"/>
      <c r="T25" s="8"/>
      <c r="U25" s="8"/>
      <c r="V25" s="8"/>
      <c r="W25" s="8"/>
      <c r="X25" s="8"/>
      <c r="Y25" s="8"/>
    </row>
    <row r="26" spans="1:25" s="1" customFormat="1" x14ac:dyDescent="0.25">
      <c r="A26" s="6" t="s">
        <v>9</v>
      </c>
      <c r="B26" s="4">
        <v>1285</v>
      </c>
      <c r="C26" s="31">
        <v>0.14552529182879378</v>
      </c>
      <c r="D26" s="31">
        <v>0.23735408560311283</v>
      </c>
      <c r="E26" s="31">
        <v>0.28638132295719843</v>
      </c>
      <c r="F26" s="31">
        <v>0.33073929961089493</v>
      </c>
      <c r="G26" s="32"/>
      <c r="H26" s="32"/>
      <c r="I26" s="32"/>
      <c r="J26" s="32"/>
      <c r="K26" s="32"/>
      <c r="L26" s="32"/>
      <c r="M26" s="32"/>
      <c r="N26" s="32"/>
      <c r="O26" s="32"/>
      <c r="P26" s="32"/>
      <c r="Q26" s="32"/>
      <c r="R26" s="32"/>
      <c r="S26" s="32"/>
      <c r="T26" s="8"/>
      <c r="U26" s="8"/>
      <c r="V26" s="8"/>
      <c r="W26" s="8"/>
      <c r="X26" s="8"/>
      <c r="Y26" s="8"/>
    </row>
    <row r="27" spans="1:25" s="1" customFormat="1" x14ac:dyDescent="0.25">
      <c r="A27" s="6" t="s">
        <v>10</v>
      </c>
      <c r="B27" s="4">
        <v>897</v>
      </c>
      <c r="C27" s="31">
        <v>0.35674470457079155</v>
      </c>
      <c r="D27" s="31">
        <v>0.36343366778149389</v>
      </c>
      <c r="E27" s="31">
        <v>0.15273132664437011</v>
      </c>
      <c r="F27" s="31">
        <v>0.12709030100334448</v>
      </c>
      <c r="G27" s="32"/>
      <c r="H27" s="32"/>
      <c r="I27" s="32"/>
      <c r="J27" s="32"/>
      <c r="K27" s="32"/>
      <c r="L27" s="32"/>
      <c r="M27" s="32"/>
      <c r="N27" s="32"/>
      <c r="O27" s="32"/>
      <c r="P27" s="32"/>
      <c r="Q27" s="32"/>
      <c r="R27" s="32"/>
      <c r="S27" s="32"/>
      <c r="T27" s="8"/>
      <c r="U27" s="8"/>
      <c r="V27" s="8"/>
      <c r="W27" s="8"/>
      <c r="X27" s="8"/>
      <c r="Y27" s="8"/>
    </row>
    <row r="28" spans="1:25" s="1" customFormat="1" x14ac:dyDescent="0.25">
      <c r="A28" s="6" t="s">
        <v>11</v>
      </c>
      <c r="B28" s="4">
        <v>1291</v>
      </c>
      <c r="C28" s="31">
        <v>0.16731216111541442</v>
      </c>
      <c r="D28" s="31">
        <v>0.2796281951975213</v>
      </c>
      <c r="E28" s="31">
        <v>0.27885360185902403</v>
      </c>
      <c r="F28" s="31">
        <v>0.27420604182804026</v>
      </c>
      <c r="G28" s="32"/>
      <c r="H28" s="32"/>
      <c r="I28" s="32"/>
      <c r="J28" s="32"/>
      <c r="K28" s="32"/>
      <c r="L28" s="32"/>
      <c r="M28" s="32"/>
      <c r="N28" s="32"/>
      <c r="O28" s="32"/>
      <c r="P28" s="32"/>
      <c r="Q28" s="32"/>
      <c r="R28" s="32"/>
      <c r="S28" s="32"/>
      <c r="T28" s="8"/>
      <c r="U28" s="8"/>
      <c r="V28" s="8"/>
      <c r="W28" s="8"/>
      <c r="X28" s="8"/>
      <c r="Y28" s="8"/>
    </row>
    <row r="29" spans="1:25" s="1" customFormat="1" x14ac:dyDescent="0.25">
      <c r="A29" s="6" t="s">
        <v>12</v>
      </c>
      <c r="B29" s="4">
        <v>414</v>
      </c>
      <c r="C29" s="31">
        <v>7.2463768115942032E-2</v>
      </c>
      <c r="D29" s="31">
        <v>0.21739130434782608</v>
      </c>
      <c r="E29" s="31">
        <v>0.33574879227053139</v>
      </c>
      <c r="F29" s="31">
        <v>0.37439613526570048</v>
      </c>
      <c r="G29" s="32"/>
      <c r="H29" s="32"/>
      <c r="I29" s="32"/>
      <c r="J29" s="32"/>
      <c r="K29" s="32"/>
      <c r="L29" s="32"/>
      <c r="M29" s="32"/>
      <c r="N29" s="32"/>
      <c r="O29" s="32"/>
      <c r="P29" s="32"/>
      <c r="Q29" s="32"/>
      <c r="R29" s="32"/>
      <c r="S29" s="32"/>
      <c r="T29" s="8"/>
      <c r="U29" s="8"/>
      <c r="V29" s="8"/>
      <c r="W29" s="8"/>
      <c r="X29" s="8"/>
      <c r="Y29" s="8"/>
    </row>
    <row r="30" spans="1:25" s="1" customFormat="1" x14ac:dyDescent="0.25">
      <c r="A30" s="6" t="s">
        <v>13</v>
      </c>
      <c r="B30" s="4">
        <v>607</v>
      </c>
      <c r="C30" s="31">
        <v>7.4135090609555185E-2</v>
      </c>
      <c r="D30" s="31">
        <v>0.16474464579901152</v>
      </c>
      <c r="E30" s="31">
        <v>0.29489291598023065</v>
      </c>
      <c r="F30" s="31">
        <v>0.46622734761120266</v>
      </c>
      <c r="G30" s="32"/>
      <c r="H30" s="32"/>
      <c r="I30" s="32"/>
      <c r="J30" s="32"/>
      <c r="K30" s="32"/>
      <c r="L30" s="32"/>
      <c r="M30" s="32"/>
      <c r="N30" s="32"/>
      <c r="O30" s="32"/>
      <c r="P30" s="32"/>
      <c r="Q30" s="32"/>
      <c r="R30" s="32"/>
      <c r="S30" s="32"/>
      <c r="T30" s="8"/>
      <c r="U30" s="8"/>
      <c r="V30" s="8"/>
      <c r="W30" s="8"/>
      <c r="X30" s="8"/>
      <c r="Y30" s="8"/>
    </row>
    <row r="31" spans="1:25"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row>
    <row r="32" spans="1:25" s="1" customFormat="1" x14ac:dyDescent="0.25">
      <c r="C32" s="22"/>
      <c r="D32" s="22"/>
      <c r="E32" s="22"/>
      <c r="F32" s="22"/>
      <c r="G32" s="22"/>
      <c r="H32" s="22"/>
      <c r="I32" s="22"/>
      <c r="J32" s="22"/>
      <c r="K32" s="22"/>
      <c r="L32" s="22"/>
      <c r="M32" s="22"/>
      <c r="N32" s="22"/>
      <c r="O32" s="22"/>
      <c r="P32" s="22"/>
      <c r="Q32" s="22"/>
      <c r="R32" s="22"/>
      <c r="S32" s="22"/>
    </row>
    <row r="33" spans="1:25" s="1" customFormat="1" x14ac:dyDescent="0.25">
      <c r="A33" s="1" t="s">
        <v>463</v>
      </c>
      <c r="C33" s="22"/>
      <c r="D33" s="22"/>
      <c r="E33" s="22"/>
      <c r="F33" s="22"/>
      <c r="G33" s="22"/>
      <c r="H33" s="22"/>
      <c r="I33" s="22"/>
      <c r="J33" s="22"/>
      <c r="K33" s="22"/>
      <c r="L33" s="22"/>
      <c r="M33" s="22"/>
      <c r="N33" s="22"/>
      <c r="O33" s="22"/>
      <c r="P33" s="22"/>
      <c r="Q33" s="22"/>
      <c r="R33" s="22"/>
      <c r="S33" s="22"/>
    </row>
    <row r="34" spans="1:25" s="1" customFormat="1" x14ac:dyDescent="0.25">
      <c r="C34" s="22"/>
      <c r="D34" s="22"/>
      <c r="E34" s="22"/>
      <c r="F34" s="22"/>
      <c r="G34" s="22"/>
      <c r="H34" s="22"/>
      <c r="I34" s="22"/>
      <c r="J34" s="22"/>
      <c r="K34" s="22"/>
      <c r="L34" s="22"/>
      <c r="M34" s="22"/>
      <c r="N34" s="22"/>
      <c r="O34" s="22"/>
      <c r="P34" s="22"/>
      <c r="Q34" s="22"/>
      <c r="R34" s="22"/>
      <c r="S34" s="22"/>
    </row>
    <row r="35" spans="1:25" s="1" customFormat="1" x14ac:dyDescent="0.25">
      <c r="A35" s="2" t="s">
        <v>0</v>
      </c>
      <c r="B35" s="2" t="s">
        <v>1</v>
      </c>
      <c r="C35" s="10" t="s">
        <v>192</v>
      </c>
      <c r="D35" s="10" t="s">
        <v>193</v>
      </c>
      <c r="E35" s="30"/>
      <c r="F35" s="30"/>
      <c r="G35" s="30"/>
      <c r="H35" s="30"/>
      <c r="I35" s="30"/>
      <c r="J35" s="30"/>
      <c r="K35" s="30"/>
      <c r="L35" s="30"/>
      <c r="M35" s="30"/>
      <c r="N35" s="30"/>
      <c r="O35" s="30"/>
      <c r="P35" s="30"/>
      <c r="Q35" s="30"/>
      <c r="R35" s="30"/>
      <c r="S35" s="30"/>
      <c r="T35" s="9"/>
      <c r="U35" s="9"/>
      <c r="V35" s="9"/>
      <c r="W35" s="9"/>
      <c r="X35" s="9"/>
      <c r="Y35" s="9"/>
    </row>
    <row r="36" spans="1:25" s="1" customFormat="1" x14ac:dyDescent="0.25">
      <c r="A36" s="3" t="s">
        <v>2</v>
      </c>
      <c r="B36" s="4">
        <v>1426</v>
      </c>
      <c r="C36" s="31">
        <v>0.46423562412342217</v>
      </c>
      <c r="D36" s="31">
        <v>0.53576437587657788</v>
      </c>
      <c r="E36" s="32"/>
      <c r="F36" s="32"/>
      <c r="G36" s="32"/>
      <c r="H36" s="32"/>
      <c r="I36" s="32"/>
      <c r="J36" s="32"/>
      <c r="K36" s="32"/>
      <c r="L36" s="32"/>
      <c r="M36" s="32"/>
      <c r="N36" s="32"/>
      <c r="O36" s="32"/>
      <c r="P36" s="32"/>
      <c r="Q36" s="32"/>
      <c r="R36" s="32"/>
      <c r="S36" s="32"/>
      <c r="T36" s="8"/>
      <c r="U36" s="8"/>
      <c r="V36" s="8"/>
      <c r="W36" s="8"/>
      <c r="X36" s="8"/>
      <c r="Y36" s="8"/>
    </row>
    <row r="37" spans="1:25" s="1" customFormat="1" x14ac:dyDescent="0.25">
      <c r="A37" s="6" t="s">
        <v>3</v>
      </c>
      <c r="B37" s="4">
        <v>492</v>
      </c>
      <c r="C37" s="31">
        <v>0.43495934959349591</v>
      </c>
      <c r="D37" s="31">
        <v>0.56504065040650409</v>
      </c>
      <c r="E37" s="32"/>
      <c r="F37" s="32"/>
      <c r="G37" s="32"/>
      <c r="H37" s="32"/>
      <c r="I37" s="32"/>
      <c r="J37" s="32"/>
      <c r="K37" s="32"/>
      <c r="L37" s="32"/>
      <c r="M37" s="32"/>
      <c r="N37" s="32"/>
      <c r="O37" s="32"/>
      <c r="P37" s="32"/>
      <c r="Q37" s="32"/>
      <c r="R37" s="32"/>
      <c r="S37" s="32"/>
      <c r="T37" s="8"/>
      <c r="U37" s="8"/>
      <c r="V37" s="8"/>
      <c r="W37" s="8"/>
      <c r="X37" s="8"/>
      <c r="Y37" s="8"/>
    </row>
    <row r="38" spans="1:25" s="1" customFormat="1" x14ac:dyDescent="0.25">
      <c r="A38" s="6" t="s">
        <v>4</v>
      </c>
      <c r="B38" s="4">
        <v>265</v>
      </c>
      <c r="C38" s="31">
        <v>0.49433962264150944</v>
      </c>
      <c r="D38" s="31">
        <v>0.50566037735849056</v>
      </c>
      <c r="E38" s="32"/>
      <c r="F38" s="32"/>
      <c r="G38" s="32"/>
      <c r="H38" s="32"/>
      <c r="I38" s="32"/>
      <c r="J38" s="32"/>
      <c r="K38" s="32"/>
      <c r="L38" s="32"/>
      <c r="M38" s="32"/>
      <c r="N38" s="32"/>
      <c r="O38" s="32"/>
      <c r="P38" s="32"/>
      <c r="Q38" s="32"/>
      <c r="R38" s="32"/>
      <c r="S38" s="32"/>
      <c r="T38" s="8"/>
      <c r="U38" s="8"/>
      <c r="V38" s="8"/>
      <c r="W38" s="8"/>
      <c r="X38" s="8"/>
      <c r="Y38" s="8"/>
    </row>
    <row r="39" spans="1:25" s="1" customFormat="1" x14ac:dyDescent="0.25">
      <c r="A39" s="6" t="s">
        <v>5</v>
      </c>
      <c r="B39" s="4">
        <v>307</v>
      </c>
      <c r="C39" s="31">
        <v>0.42671009771986973</v>
      </c>
      <c r="D39" s="31">
        <v>0.57328990228013033</v>
      </c>
      <c r="E39" s="32"/>
      <c r="F39" s="32"/>
      <c r="G39" s="32"/>
      <c r="H39" s="32"/>
      <c r="I39" s="32"/>
      <c r="J39" s="32"/>
      <c r="K39" s="32"/>
      <c r="L39" s="32"/>
      <c r="M39" s="32"/>
      <c r="N39" s="32"/>
      <c r="O39" s="32"/>
      <c r="P39" s="32"/>
      <c r="Q39" s="32"/>
      <c r="R39" s="32"/>
      <c r="S39" s="32"/>
      <c r="T39" s="8"/>
      <c r="U39" s="8"/>
      <c r="V39" s="8"/>
      <c r="W39" s="8"/>
      <c r="X39" s="8"/>
      <c r="Y39" s="8"/>
    </row>
    <row r="40" spans="1:25" s="1" customFormat="1" x14ac:dyDescent="0.25">
      <c r="A40" s="6" t="s">
        <v>6</v>
      </c>
      <c r="B40" s="4">
        <v>121</v>
      </c>
      <c r="C40" s="31">
        <v>0.56198347107438018</v>
      </c>
      <c r="D40" s="31">
        <v>0.43801652892561982</v>
      </c>
      <c r="E40" s="32"/>
      <c r="F40" s="32"/>
      <c r="G40" s="32"/>
      <c r="H40" s="32"/>
      <c r="I40" s="32"/>
      <c r="J40" s="32"/>
      <c r="K40" s="32"/>
      <c r="L40" s="32"/>
      <c r="M40" s="32"/>
      <c r="N40" s="32"/>
      <c r="O40" s="32"/>
      <c r="P40" s="32"/>
      <c r="Q40" s="32"/>
      <c r="R40" s="32"/>
      <c r="S40" s="32"/>
      <c r="T40" s="8"/>
      <c r="U40" s="8"/>
      <c r="V40" s="8"/>
      <c r="W40" s="8"/>
      <c r="X40" s="8"/>
      <c r="Y40" s="8"/>
    </row>
    <row r="41" spans="1:25" s="1" customFormat="1" x14ac:dyDescent="0.25">
      <c r="A41" s="6" t="s">
        <v>7</v>
      </c>
      <c r="B41" s="4">
        <v>241</v>
      </c>
      <c r="C41" s="31">
        <v>0.48962655601659749</v>
      </c>
      <c r="D41" s="31">
        <v>0.51037344398340245</v>
      </c>
      <c r="E41" s="32"/>
      <c r="F41" s="32"/>
      <c r="G41" s="32"/>
      <c r="H41" s="32"/>
      <c r="I41" s="32"/>
      <c r="J41" s="32"/>
      <c r="K41" s="32"/>
      <c r="L41" s="32"/>
      <c r="M41" s="32"/>
      <c r="N41" s="32"/>
      <c r="O41" s="32"/>
      <c r="P41" s="32"/>
      <c r="Q41" s="32"/>
      <c r="R41" s="32"/>
      <c r="S41" s="32"/>
      <c r="T41" s="8"/>
      <c r="U41" s="8"/>
      <c r="V41" s="8"/>
      <c r="W41" s="8"/>
      <c r="X41" s="8"/>
      <c r="Y41" s="8"/>
    </row>
    <row r="42" spans="1:25" s="1" customFormat="1" x14ac:dyDescent="0.25">
      <c r="A42" s="6" t="s">
        <v>8</v>
      </c>
      <c r="B42" s="4">
        <v>930</v>
      </c>
      <c r="C42" s="31">
        <v>0.46774193548387094</v>
      </c>
      <c r="D42" s="31">
        <v>0.532258064516129</v>
      </c>
      <c r="E42" s="32"/>
      <c r="F42" s="32"/>
      <c r="G42" s="32"/>
      <c r="H42" s="32"/>
      <c r="I42" s="32"/>
      <c r="J42" s="32"/>
      <c r="K42" s="32"/>
      <c r="L42" s="32"/>
      <c r="M42" s="32"/>
      <c r="N42" s="32"/>
      <c r="O42" s="32"/>
      <c r="P42" s="32"/>
      <c r="Q42" s="32"/>
      <c r="R42" s="32"/>
      <c r="S42" s="32"/>
      <c r="T42" s="8"/>
      <c r="U42" s="8"/>
      <c r="V42" s="8"/>
      <c r="W42" s="8"/>
      <c r="X42" s="8"/>
      <c r="Y42" s="8"/>
    </row>
    <row r="43" spans="1:25" s="1" customFormat="1" x14ac:dyDescent="0.25">
      <c r="A43" s="6" t="s">
        <v>9</v>
      </c>
      <c r="B43" s="4">
        <v>464</v>
      </c>
      <c r="C43" s="31">
        <v>0.45689655172413796</v>
      </c>
      <c r="D43" s="31">
        <v>0.5431034482758621</v>
      </c>
      <c r="E43" s="32"/>
      <c r="F43" s="32"/>
      <c r="G43" s="32"/>
      <c r="H43" s="32"/>
      <c r="I43" s="32"/>
      <c r="J43" s="32"/>
      <c r="K43" s="32"/>
      <c r="L43" s="32"/>
      <c r="M43" s="32"/>
      <c r="N43" s="32"/>
      <c r="O43" s="32"/>
      <c r="P43" s="32"/>
      <c r="Q43" s="32"/>
      <c r="R43" s="32"/>
      <c r="S43" s="32"/>
      <c r="T43" s="8"/>
      <c r="U43" s="8"/>
      <c r="V43" s="8"/>
      <c r="W43" s="8"/>
      <c r="X43" s="8"/>
      <c r="Y43" s="8"/>
    </row>
    <row r="44" spans="1:25" s="1" customFormat="1" x14ac:dyDescent="0.25">
      <c r="A44" s="6" t="s">
        <v>10</v>
      </c>
      <c r="B44" s="4">
        <v>617</v>
      </c>
      <c r="C44" s="31">
        <v>0.34683954619124796</v>
      </c>
      <c r="D44" s="31">
        <v>0.65316045380875198</v>
      </c>
      <c r="E44" s="32"/>
      <c r="F44" s="32"/>
      <c r="G44" s="32"/>
      <c r="H44" s="32"/>
      <c r="I44" s="32"/>
      <c r="J44" s="32"/>
      <c r="K44" s="32"/>
      <c r="L44" s="32"/>
      <c r="M44" s="32"/>
      <c r="N44" s="32"/>
      <c r="O44" s="32"/>
      <c r="P44" s="32"/>
      <c r="Q44" s="32"/>
      <c r="R44" s="32"/>
      <c r="S44" s="32"/>
      <c r="T44" s="8"/>
      <c r="U44" s="8"/>
      <c r="V44" s="8"/>
      <c r="W44" s="8"/>
      <c r="X44" s="8"/>
      <c r="Y44" s="8"/>
    </row>
    <row r="45" spans="1:25" s="1" customFormat="1" x14ac:dyDescent="0.25">
      <c r="A45" s="6" t="s">
        <v>11</v>
      </c>
      <c r="B45" s="4">
        <v>547</v>
      </c>
      <c r="C45" s="31">
        <v>0.51919561243144419</v>
      </c>
      <c r="D45" s="31">
        <v>0.48080438756855576</v>
      </c>
      <c r="E45" s="32"/>
      <c r="F45" s="32"/>
      <c r="G45" s="32"/>
      <c r="H45" s="32"/>
      <c r="I45" s="32"/>
      <c r="J45" s="32"/>
      <c r="K45" s="32"/>
      <c r="L45" s="32"/>
      <c r="M45" s="32"/>
      <c r="N45" s="32"/>
      <c r="O45" s="32"/>
      <c r="P45" s="32"/>
      <c r="Q45" s="32"/>
      <c r="R45" s="32"/>
      <c r="S45" s="32"/>
      <c r="T45" s="8"/>
      <c r="U45" s="8"/>
      <c r="V45" s="8"/>
      <c r="W45" s="8"/>
      <c r="X45" s="8"/>
      <c r="Y45" s="8"/>
    </row>
    <row r="46" spans="1:25" s="1" customFormat="1" x14ac:dyDescent="0.25">
      <c r="A46" s="6" t="s">
        <v>12</v>
      </c>
      <c r="B46" s="4">
        <v>107</v>
      </c>
      <c r="C46" s="31">
        <v>0.60747663551401865</v>
      </c>
      <c r="D46" s="31">
        <v>0.3925233644859813</v>
      </c>
      <c r="E46" s="32"/>
      <c r="F46" s="32"/>
      <c r="G46" s="32"/>
      <c r="H46" s="32"/>
      <c r="I46" s="32"/>
      <c r="J46" s="32"/>
      <c r="K46" s="32"/>
      <c r="L46" s="32"/>
      <c r="M46" s="32"/>
      <c r="N46" s="32"/>
      <c r="O46" s="32"/>
      <c r="P46" s="32"/>
      <c r="Q46" s="32"/>
      <c r="R46" s="32"/>
      <c r="S46" s="32"/>
      <c r="T46" s="8"/>
      <c r="U46" s="8"/>
      <c r="V46" s="8"/>
      <c r="W46" s="8"/>
      <c r="X46" s="8"/>
      <c r="Y46" s="8"/>
    </row>
    <row r="47" spans="1:25" s="1" customFormat="1" x14ac:dyDescent="0.25">
      <c r="A47" s="6" t="s">
        <v>13</v>
      </c>
      <c r="B47" s="4">
        <v>134</v>
      </c>
      <c r="C47" s="31">
        <v>0.63432835820895528</v>
      </c>
      <c r="D47" s="31">
        <v>0.36567164179104478</v>
      </c>
      <c r="E47" s="32"/>
      <c r="F47" s="32"/>
      <c r="G47" s="32"/>
      <c r="H47" s="32"/>
      <c r="I47" s="32"/>
      <c r="J47" s="32"/>
      <c r="K47" s="32"/>
      <c r="L47" s="32"/>
      <c r="M47" s="32"/>
      <c r="N47" s="32"/>
      <c r="O47" s="32"/>
      <c r="P47" s="32"/>
      <c r="Q47" s="32"/>
      <c r="R47" s="32"/>
      <c r="S47" s="32"/>
      <c r="T47" s="8"/>
      <c r="U47" s="8"/>
      <c r="V47" s="8"/>
      <c r="W47" s="8"/>
      <c r="X47" s="8"/>
      <c r="Y47" s="8"/>
    </row>
    <row r="48" spans="1:25"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row>
    <row r="49" spans="1:25" s="1" customFormat="1" x14ac:dyDescent="0.25">
      <c r="C49" s="22"/>
      <c r="D49" s="22"/>
      <c r="E49" s="22"/>
      <c r="F49" s="22"/>
      <c r="G49" s="22"/>
      <c r="H49" s="22"/>
      <c r="I49" s="22"/>
      <c r="J49" s="22"/>
      <c r="K49" s="22"/>
      <c r="L49" s="22"/>
      <c r="M49" s="22"/>
      <c r="N49" s="22"/>
      <c r="O49" s="22"/>
      <c r="P49" s="22"/>
      <c r="Q49" s="22"/>
      <c r="R49" s="22"/>
      <c r="S49" s="22"/>
    </row>
    <row r="50" spans="1:25" s="1" customFormat="1" x14ac:dyDescent="0.25">
      <c r="A50" s="1" t="s">
        <v>464</v>
      </c>
      <c r="C50" s="22"/>
      <c r="D50" s="22"/>
      <c r="E50" s="22"/>
      <c r="F50" s="22"/>
      <c r="G50" s="22"/>
      <c r="H50" s="22"/>
      <c r="I50" s="22"/>
      <c r="J50" s="22"/>
      <c r="K50" s="22"/>
      <c r="L50" s="22"/>
      <c r="M50" s="22"/>
      <c r="N50" s="22"/>
      <c r="O50" s="22"/>
      <c r="P50" s="22"/>
      <c r="Q50" s="22"/>
      <c r="R50" s="22"/>
      <c r="S50" s="22"/>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ht="135" x14ac:dyDescent="0.25">
      <c r="A52" s="2" t="s">
        <v>0</v>
      </c>
      <c r="B52" s="2" t="s">
        <v>1</v>
      </c>
      <c r="C52" s="10" t="s">
        <v>465</v>
      </c>
      <c r="D52" s="10" t="s">
        <v>466</v>
      </c>
      <c r="E52" s="10" t="s">
        <v>467</v>
      </c>
      <c r="F52" s="10" t="s">
        <v>468</v>
      </c>
      <c r="G52" s="10" t="s">
        <v>469</v>
      </c>
      <c r="H52" s="10" t="s">
        <v>470</v>
      </c>
      <c r="I52" s="10" t="s">
        <v>471</v>
      </c>
      <c r="J52" s="10" t="s">
        <v>472</v>
      </c>
      <c r="K52" s="10" t="s">
        <v>473</v>
      </c>
      <c r="L52" s="10" t="s">
        <v>474</v>
      </c>
      <c r="M52" s="10" t="s">
        <v>475</v>
      </c>
      <c r="N52" s="10" t="s">
        <v>476</v>
      </c>
      <c r="O52" s="10" t="s">
        <v>477</v>
      </c>
      <c r="P52" s="10" t="s">
        <v>478</v>
      </c>
      <c r="Q52" s="10" t="s">
        <v>116</v>
      </c>
      <c r="R52" s="30"/>
      <c r="S52" s="30"/>
      <c r="T52" s="9"/>
      <c r="U52" s="9"/>
      <c r="V52" s="9"/>
      <c r="W52" s="9"/>
      <c r="X52" s="9"/>
      <c r="Y52" s="9"/>
    </row>
    <row r="53" spans="1:25" s="1" customFormat="1" x14ac:dyDescent="0.25">
      <c r="A53" s="3" t="s">
        <v>2</v>
      </c>
      <c r="B53" s="4">
        <v>1950</v>
      </c>
      <c r="C53" s="31">
        <v>0.78153846153846152</v>
      </c>
      <c r="D53" s="31">
        <v>0.50512820512820511</v>
      </c>
      <c r="E53" s="31">
        <v>0.48564102564102563</v>
      </c>
      <c r="F53" s="31">
        <v>0.32051282051282054</v>
      </c>
      <c r="G53" s="31">
        <v>0.17333333333333334</v>
      </c>
      <c r="H53" s="31">
        <v>0.42205128205128206</v>
      </c>
      <c r="I53" s="31">
        <v>0.51076923076923075</v>
      </c>
      <c r="J53" s="31">
        <v>0.41025641025641024</v>
      </c>
      <c r="K53" s="31">
        <v>0.4358974358974359</v>
      </c>
      <c r="L53" s="31">
        <v>0.36564102564102563</v>
      </c>
      <c r="M53" s="31">
        <v>0.32205128205128203</v>
      </c>
      <c r="N53" s="31">
        <v>0.17435897435897435</v>
      </c>
      <c r="O53" s="31">
        <v>0.30820512820512819</v>
      </c>
      <c r="P53" s="31">
        <v>0.56923076923076921</v>
      </c>
      <c r="Q53" s="31">
        <v>1.8974358974358976E-2</v>
      </c>
      <c r="R53" s="32"/>
      <c r="S53" s="32"/>
      <c r="T53" s="8"/>
      <c r="U53" s="8"/>
      <c r="V53" s="8"/>
      <c r="W53" s="8"/>
      <c r="X53" s="8"/>
      <c r="Y53" s="8"/>
    </row>
    <row r="54" spans="1:25" s="1" customFormat="1" x14ac:dyDescent="0.25">
      <c r="A54" s="6" t="s">
        <v>3</v>
      </c>
      <c r="B54" s="4">
        <v>639</v>
      </c>
      <c r="C54" s="31">
        <v>0.82942097026604067</v>
      </c>
      <c r="D54" s="31">
        <v>0.58528951486697967</v>
      </c>
      <c r="E54" s="31">
        <v>0.47574334898278559</v>
      </c>
      <c r="F54" s="31">
        <v>0.31768388106416273</v>
      </c>
      <c r="G54" s="31">
        <v>0.20031298904538342</v>
      </c>
      <c r="H54" s="31">
        <v>0.46635367762128327</v>
      </c>
      <c r="I54" s="31">
        <v>0.50391236306729259</v>
      </c>
      <c r="J54" s="31">
        <v>0.43818466353677621</v>
      </c>
      <c r="K54" s="31">
        <v>0.48826291079812206</v>
      </c>
      <c r="L54" s="31">
        <v>0.30829420970266042</v>
      </c>
      <c r="M54" s="31">
        <v>0.34585289514866979</v>
      </c>
      <c r="N54" s="31">
        <v>0.18153364632237873</v>
      </c>
      <c r="O54" s="31">
        <v>0.33333333333333331</v>
      </c>
      <c r="P54" s="31">
        <v>0.62910798122065725</v>
      </c>
      <c r="Q54" s="31">
        <v>1.2519561815336464E-2</v>
      </c>
      <c r="R54" s="32"/>
      <c r="S54" s="32"/>
      <c r="T54" s="8"/>
      <c r="U54" s="8"/>
      <c r="V54" s="8"/>
      <c r="W54" s="8"/>
      <c r="X54" s="8"/>
      <c r="Y54" s="8"/>
    </row>
    <row r="55" spans="1:25" s="1" customFormat="1" x14ac:dyDescent="0.25">
      <c r="A55" s="6" t="s">
        <v>4</v>
      </c>
      <c r="B55" s="4">
        <v>292</v>
      </c>
      <c r="C55" s="31">
        <v>0.78767123287671237</v>
      </c>
      <c r="D55" s="31">
        <v>0.46917808219178081</v>
      </c>
      <c r="E55" s="31">
        <v>0.52054794520547942</v>
      </c>
      <c r="F55" s="31">
        <v>0.3184931506849315</v>
      </c>
      <c r="G55" s="31">
        <v>0.1678082191780822</v>
      </c>
      <c r="H55" s="31">
        <v>0.44178082191780821</v>
      </c>
      <c r="I55" s="31">
        <v>0.61986301369863017</v>
      </c>
      <c r="J55" s="31">
        <v>0.39383561643835618</v>
      </c>
      <c r="K55" s="31">
        <v>0.4178082191780822</v>
      </c>
      <c r="L55" s="31">
        <v>0.34931506849315069</v>
      </c>
      <c r="M55" s="31">
        <v>0.32191780821917809</v>
      </c>
      <c r="N55" s="31">
        <v>0.12328767123287671</v>
      </c>
      <c r="O55" s="31">
        <v>0.3184931506849315</v>
      </c>
      <c r="P55" s="31">
        <v>0.56164383561643838</v>
      </c>
      <c r="Q55" s="31">
        <v>1.7123287671232876E-2</v>
      </c>
      <c r="R55" s="32"/>
      <c r="S55" s="32"/>
      <c r="T55" s="8"/>
      <c r="U55" s="8"/>
      <c r="V55" s="8"/>
      <c r="W55" s="8"/>
      <c r="X55" s="8"/>
      <c r="Y55" s="8"/>
    </row>
    <row r="56" spans="1:25" s="1" customFormat="1" x14ac:dyDescent="0.25">
      <c r="A56" s="6" t="s">
        <v>5</v>
      </c>
      <c r="B56" s="4">
        <v>376</v>
      </c>
      <c r="C56" s="31">
        <v>0.85904255319148937</v>
      </c>
      <c r="D56" s="31">
        <v>0.50797872340425532</v>
      </c>
      <c r="E56" s="31">
        <v>0.46542553191489361</v>
      </c>
      <c r="F56" s="31">
        <v>0.30319148936170215</v>
      </c>
      <c r="G56" s="31">
        <v>0.16489361702127658</v>
      </c>
      <c r="H56" s="31">
        <v>0.38297872340425532</v>
      </c>
      <c r="I56" s="31">
        <v>0.55053191489361697</v>
      </c>
      <c r="J56" s="31">
        <v>0.38297872340425532</v>
      </c>
      <c r="K56" s="31">
        <v>0.43085106382978722</v>
      </c>
      <c r="L56" s="31">
        <v>0.27925531914893614</v>
      </c>
      <c r="M56" s="31">
        <v>0.36170212765957449</v>
      </c>
      <c r="N56" s="31">
        <v>0.24468085106382978</v>
      </c>
      <c r="O56" s="31">
        <v>0.34574468085106386</v>
      </c>
      <c r="P56" s="31">
        <v>0.58244680851063835</v>
      </c>
      <c r="Q56" s="31">
        <v>3.1914893617021274E-2</v>
      </c>
      <c r="R56" s="32"/>
      <c r="S56" s="32"/>
      <c r="T56" s="8"/>
      <c r="U56" s="8"/>
      <c r="V56" s="8"/>
      <c r="W56" s="8"/>
      <c r="X56" s="8"/>
      <c r="Y56" s="8"/>
    </row>
    <row r="57" spans="1:25" s="1" customFormat="1" x14ac:dyDescent="0.25">
      <c r="A57" s="6" t="s">
        <v>6</v>
      </c>
      <c r="B57" s="4">
        <v>227</v>
      </c>
      <c r="C57" s="31">
        <v>0.83700440528634357</v>
      </c>
      <c r="D57" s="31">
        <v>0.62995594713656389</v>
      </c>
      <c r="E57" s="31">
        <v>0.58590308370044053</v>
      </c>
      <c r="F57" s="31">
        <v>0.41850220264317178</v>
      </c>
      <c r="G57" s="31">
        <v>0.1894273127753304</v>
      </c>
      <c r="H57" s="31">
        <v>0.47136563876651982</v>
      </c>
      <c r="I57" s="31">
        <v>0.5506607929515418</v>
      </c>
      <c r="J57" s="31">
        <v>0.51541850220264318</v>
      </c>
      <c r="K57" s="31">
        <v>0.51982378854625555</v>
      </c>
      <c r="L57" s="31">
        <v>0.41409691629955947</v>
      </c>
      <c r="M57" s="31">
        <v>0.34361233480176212</v>
      </c>
      <c r="N57" s="31">
        <v>0.22466960352422907</v>
      </c>
      <c r="O57" s="31">
        <v>0.33039647577092512</v>
      </c>
      <c r="P57" s="31">
        <v>0.63876651982378851</v>
      </c>
      <c r="Q57" s="31">
        <v>1.3215859030837005E-2</v>
      </c>
      <c r="R57" s="32"/>
      <c r="S57" s="32"/>
      <c r="T57" s="8"/>
      <c r="U57" s="8"/>
      <c r="V57" s="8"/>
      <c r="W57" s="8"/>
      <c r="X57" s="8"/>
      <c r="Y57" s="8"/>
    </row>
    <row r="58" spans="1:25" s="1" customFormat="1" x14ac:dyDescent="0.25">
      <c r="A58" s="6" t="s">
        <v>7</v>
      </c>
      <c r="B58" s="4">
        <v>416</v>
      </c>
      <c r="C58" s="31">
        <v>0.60336538461538458</v>
      </c>
      <c r="D58" s="31">
        <v>0.33653846153846156</v>
      </c>
      <c r="E58" s="31">
        <v>0.43990384615384615</v>
      </c>
      <c r="F58" s="31">
        <v>0.28846153846153844</v>
      </c>
      <c r="G58" s="31">
        <v>0.13461538461538461</v>
      </c>
      <c r="H58" s="31">
        <v>0.34855769230769229</v>
      </c>
      <c r="I58" s="31">
        <v>0.38701923076923078</v>
      </c>
      <c r="J58" s="31">
        <v>0.34615384615384615</v>
      </c>
      <c r="K58" s="31">
        <v>0.32692307692307693</v>
      </c>
      <c r="L58" s="31">
        <v>0.51682692307692313</v>
      </c>
      <c r="M58" s="31">
        <v>0.23798076923076922</v>
      </c>
      <c r="N58" s="31">
        <v>0.10817307692307693</v>
      </c>
      <c r="O58" s="31">
        <v>0.21634615384615385</v>
      </c>
      <c r="P58" s="31">
        <v>0.43269230769230771</v>
      </c>
      <c r="Q58" s="31">
        <v>2.1634615384615384E-2</v>
      </c>
      <c r="R58" s="32"/>
      <c r="S58" s="32"/>
      <c r="T58" s="8"/>
      <c r="U58" s="8"/>
      <c r="V58" s="8"/>
      <c r="W58" s="8"/>
      <c r="X58" s="8"/>
      <c r="Y58" s="8"/>
    </row>
    <row r="59" spans="1:25" s="1" customFormat="1" x14ac:dyDescent="0.25">
      <c r="A59" s="6" t="s">
        <v>8</v>
      </c>
      <c r="B59" s="4">
        <v>971</v>
      </c>
      <c r="C59" s="31">
        <v>0.77342945417095776</v>
      </c>
      <c r="D59" s="31">
        <v>0.5386199794026777</v>
      </c>
      <c r="E59" s="31">
        <v>0.48609680741503603</v>
      </c>
      <c r="F59" s="31">
        <v>0.32234809474768278</v>
      </c>
      <c r="G59" s="31">
        <v>0.2008238928939238</v>
      </c>
      <c r="H59" s="31">
        <v>0.42945417095777549</v>
      </c>
      <c r="I59" s="31">
        <v>0.53244078269824924</v>
      </c>
      <c r="J59" s="31">
        <v>0.40679711637487126</v>
      </c>
      <c r="K59" s="31">
        <v>0.4490216271884655</v>
      </c>
      <c r="L59" s="31">
        <v>0.32028836251287335</v>
      </c>
      <c r="M59" s="31">
        <v>0.29660144181256437</v>
      </c>
      <c r="N59" s="31">
        <v>0.10607621009268794</v>
      </c>
      <c r="O59" s="31">
        <v>0.3336766220391349</v>
      </c>
      <c r="P59" s="31">
        <v>0.611740473738414</v>
      </c>
      <c r="Q59" s="31">
        <v>2.1627188465499485E-2</v>
      </c>
      <c r="R59" s="32"/>
      <c r="S59" s="32"/>
      <c r="T59" s="8"/>
      <c r="U59" s="8"/>
      <c r="V59" s="8"/>
      <c r="W59" s="8"/>
      <c r="X59" s="8"/>
      <c r="Y59" s="8"/>
    </row>
    <row r="60" spans="1:25" s="1" customFormat="1" x14ac:dyDescent="0.25">
      <c r="A60" s="6" t="s">
        <v>9</v>
      </c>
      <c r="B60" s="4">
        <v>801</v>
      </c>
      <c r="C60" s="31">
        <v>0.86142322097378277</v>
      </c>
      <c r="D60" s="31">
        <v>0.52933832709113604</v>
      </c>
      <c r="E60" s="31">
        <v>0.49687890137328339</v>
      </c>
      <c r="F60" s="31">
        <v>0.33208489388264667</v>
      </c>
      <c r="G60" s="31">
        <v>0.15730337078651685</v>
      </c>
      <c r="H60" s="31">
        <v>0.48314606741573035</v>
      </c>
      <c r="I60" s="31">
        <v>0.54307116104868913</v>
      </c>
      <c r="J60" s="31">
        <v>0.44818976279650435</v>
      </c>
      <c r="K60" s="31">
        <v>0.47690387016229713</v>
      </c>
      <c r="L60" s="31">
        <v>0.3495630461922597</v>
      </c>
      <c r="M60" s="31">
        <v>0.39325842696629215</v>
      </c>
      <c r="N60" s="31">
        <v>0.27715355805243447</v>
      </c>
      <c r="O60" s="31">
        <v>0.32958801498127338</v>
      </c>
      <c r="P60" s="31">
        <v>0.58302122347066165</v>
      </c>
      <c r="Q60" s="31">
        <v>1.8726591760299626E-2</v>
      </c>
      <c r="R60" s="32"/>
      <c r="S60" s="32"/>
      <c r="T60" s="8"/>
      <c r="U60" s="8"/>
      <c r="V60" s="8"/>
      <c r="W60" s="8"/>
      <c r="X60" s="8"/>
      <c r="Y60" s="8"/>
    </row>
    <row r="61" spans="1:25" s="1" customFormat="1" x14ac:dyDescent="0.25">
      <c r="A61" s="6" t="s">
        <v>10</v>
      </c>
      <c r="B61" s="4">
        <v>310</v>
      </c>
      <c r="C61" s="31">
        <v>0.6387096774193548</v>
      </c>
      <c r="D61" s="31">
        <v>0.3193548387096774</v>
      </c>
      <c r="E61" s="31">
        <v>0.31290322580645163</v>
      </c>
      <c r="F61" s="31">
        <v>0.16129032258064516</v>
      </c>
      <c r="G61" s="31">
        <v>4.1935483870967745E-2</v>
      </c>
      <c r="H61" s="31">
        <v>0.28064516129032258</v>
      </c>
      <c r="I61" s="31">
        <v>0.30967741935483872</v>
      </c>
      <c r="J61" s="31">
        <v>0.23548387096774193</v>
      </c>
      <c r="K61" s="31">
        <v>0.23225806451612904</v>
      </c>
      <c r="L61" s="31">
        <v>0.34838709677419355</v>
      </c>
      <c r="M61" s="31">
        <v>0.22258064516129034</v>
      </c>
      <c r="N61" s="31">
        <v>8.7096774193548387E-2</v>
      </c>
      <c r="O61" s="31">
        <v>0.1967741935483871</v>
      </c>
      <c r="P61" s="31">
        <v>0.34516129032258064</v>
      </c>
      <c r="Q61" s="31">
        <v>6.7741935483870974E-2</v>
      </c>
      <c r="R61" s="32"/>
      <c r="S61" s="32"/>
      <c r="T61" s="8"/>
      <c r="U61" s="8"/>
      <c r="V61" s="8"/>
      <c r="W61" s="8"/>
      <c r="X61" s="8"/>
      <c r="Y61" s="8"/>
    </row>
    <row r="62" spans="1:25" s="1" customFormat="1" x14ac:dyDescent="0.25">
      <c r="A62" s="6" t="s">
        <v>11</v>
      </c>
      <c r="B62" s="4">
        <v>781</v>
      </c>
      <c r="C62" s="31">
        <v>0.77592829705505761</v>
      </c>
      <c r="D62" s="31">
        <v>0.48271446862996159</v>
      </c>
      <c r="E62" s="31">
        <v>0.44814340588988477</v>
      </c>
      <c r="F62" s="31">
        <v>0.27144686299615878</v>
      </c>
      <c r="G62" s="31">
        <v>0.12163892445582586</v>
      </c>
      <c r="H62" s="31">
        <v>0.39308578745198464</v>
      </c>
      <c r="I62" s="31">
        <v>0.50832266325224074</v>
      </c>
      <c r="J62" s="31">
        <v>0.3738796414852753</v>
      </c>
      <c r="K62" s="31">
        <v>0.41997439180537771</v>
      </c>
      <c r="L62" s="31">
        <v>0.33418693982074266</v>
      </c>
      <c r="M62" s="31">
        <v>0.29961587708066584</v>
      </c>
      <c r="N62" s="31">
        <v>0.15749039692701663</v>
      </c>
      <c r="O62" s="31">
        <v>0.32650448143405891</v>
      </c>
      <c r="P62" s="31">
        <v>0.55057618437900124</v>
      </c>
      <c r="Q62" s="31">
        <v>1.2804097311139564E-2</v>
      </c>
      <c r="R62" s="32"/>
      <c r="S62" s="32"/>
      <c r="T62" s="8"/>
      <c r="U62" s="8"/>
      <c r="V62" s="8"/>
      <c r="W62" s="8"/>
      <c r="X62" s="8"/>
      <c r="Y62" s="8"/>
    </row>
    <row r="63" spans="1:25" s="1" customFormat="1" x14ac:dyDescent="0.25">
      <c r="A63" s="6" t="s">
        <v>12</v>
      </c>
      <c r="B63" s="4">
        <v>305</v>
      </c>
      <c r="C63" s="31">
        <v>0.84262295081967209</v>
      </c>
      <c r="D63" s="31">
        <v>0.53442622950819674</v>
      </c>
      <c r="E63" s="31">
        <v>0.5180327868852459</v>
      </c>
      <c r="F63" s="31">
        <v>0.34098360655737703</v>
      </c>
      <c r="G63" s="31">
        <v>0.19672131147540983</v>
      </c>
      <c r="H63" s="31">
        <v>0.4885245901639344</v>
      </c>
      <c r="I63" s="31">
        <v>0.62295081967213117</v>
      </c>
      <c r="J63" s="31">
        <v>0.46557377049180326</v>
      </c>
      <c r="K63" s="31">
        <v>0.51475409836065578</v>
      </c>
      <c r="L63" s="31">
        <v>0.32786885245901637</v>
      </c>
      <c r="M63" s="31">
        <v>0.35409836065573769</v>
      </c>
      <c r="N63" s="31">
        <v>0.2</v>
      </c>
      <c r="O63" s="31">
        <v>0.33442622950819673</v>
      </c>
      <c r="P63" s="31">
        <v>0.63934426229508201</v>
      </c>
      <c r="Q63" s="31">
        <v>6.5573770491803279E-3</v>
      </c>
      <c r="R63" s="32"/>
      <c r="S63" s="32"/>
      <c r="T63" s="8"/>
      <c r="U63" s="8"/>
      <c r="V63" s="8"/>
      <c r="W63" s="8"/>
      <c r="X63" s="8"/>
      <c r="Y63" s="8"/>
    </row>
    <row r="64" spans="1:25" s="1" customFormat="1" x14ac:dyDescent="0.25">
      <c r="A64" s="6" t="s">
        <v>13</v>
      </c>
      <c r="B64" s="4">
        <v>477</v>
      </c>
      <c r="C64" s="31">
        <v>0.84276729559748431</v>
      </c>
      <c r="D64" s="31">
        <v>0.65828092243186587</v>
      </c>
      <c r="E64" s="31">
        <v>0.64150943396226412</v>
      </c>
      <c r="F64" s="31">
        <v>0.48008385744234799</v>
      </c>
      <c r="G64" s="31">
        <v>0.33962264150943394</v>
      </c>
      <c r="H64" s="31">
        <v>0.5220125786163522</v>
      </c>
      <c r="I64" s="31">
        <v>0.5765199161425576</v>
      </c>
      <c r="J64" s="31">
        <v>0.53249475890985321</v>
      </c>
      <c r="K64" s="31">
        <v>0.5366876310272537</v>
      </c>
      <c r="L64" s="31">
        <v>0.46960167714884699</v>
      </c>
      <c r="M64" s="31">
        <v>0.39203354297693921</v>
      </c>
      <c r="N64" s="31">
        <v>0.24947589098532494</v>
      </c>
      <c r="O64" s="31">
        <v>0.34171907756813419</v>
      </c>
      <c r="P64" s="31">
        <v>0.70230607966457026</v>
      </c>
      <c r="Q64" s="31">
        <v>6.2893081761006293E-3</v>
      </c>
      <c r="R64" s="32"/>
      <c r="S64" s="32"/>
      <c r="T64" s="8"/>
      <c r="U64" s="8"/>
      <c r="V64" s="8"/>
      <c r="W64" s="8"/>
      <c r="X64" s="8"/>
      <c r="Y64" s="8"/>
    </row>
    <row r="65" spans="1:25"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row>
    <row r="66" spans="1:25" s="1" customFormat="1" x14ac:dyDescent="0.25">
      <c r="C66" s="22"/>
      <c r="D66" s="22"/>
      <c r="E66" s="22"/>
      <c r="F66" s="22"/>
      <c r="G66" s="22"/>
      <c r="H66" s="22"/>
      <c r="I66" s="22"/>
      <c r="J66" s="22"/>
      <c r="K66" s="22"/>
      <c r="L66" s="22"/>
      <c r="M66" s="22"/>
      <c r="N66" s="22"/>
      <c r="O66" s="22"/>
      <c r="P66" s="22"/>
      <c r="Q66" s="22"/>
      <c r="R66" s="22"/>
      <c r="S66" s="22"/>
    </row>
    <row r="67" spans="1:25" s="1" customFormat="1" x14ac:dyDescent="0.25">
      <c r="A67" s="1" t="s">
        <v>479</v>
      </c>
      <c r="C67" s="22"/>
      <c r="D67" s="22"/>
      <c r="E67" s="22"/>
      <c r="F67" s="22"/>
      <c r="G67" s="22"/>
      <c r="H67" s="22"/>
      <c r="I67" s="22"/>
      <c r="J67" s="22"/>
      <c r="K67" s="22"/>
      <c r="L67" s="22"/>
      <c r="M67" s="22"/>
      <c r="N67" s="22"/>
      <c r="O67" s="22"/>
      <c r="P67" s="22"/>
      <c r="Q67" s="22"/>
      <c r="R67" s="22"/>
      <c r="S67" s="22"/>
    </row>
    <row r="68" spans="1:25" s="1" customFormat="1" x14ac:dyDescent="0.25">
      <c r="C68" s="22"/>
      <c r="D68" s="22"/>
      <c r="E68" s="22"/>
      <c r="F68" s="22"/>
      <c r="G68" s="22"/>
      <c r="H68" s="22"/>
      <c r="I68" s="22"/>
      <c r="J68" s="22"/>
      <c r="K68" s="22"/>
      <c r="L68" s="22"/>
      <c r="M68" s="22"/>
      <c r="N68" s="22"/>
      <c r="O68" s="22"/>
      <c r="P68" s="22"/>
      <c r="Q68" s="22"/>
      <c r="R68" s="22"/>
      <c r="S68" s="22"/>
    </row>
    <row r="69" spans="1:25" s="1" customFormat="1" ht="60" x14ac:dyDescent="0.25">
      <c r="A69" s="2" t="s">
        <v>0</v>
      </c>
      <c r="B69" s="2" t="s">
        <v>1</v>
      </c>
      <c r="C69" s="10" t="s">
        <v>480</v>
      </c>
      <c r="D69" s="10" t="s">
        <v>481</v>
      </c>
      <c r="E69" s="10" t="s">
        <v>482</v>
      </c>
      <c r="F69" s="10" t="s">
        <v>483</v>
      </c>
      <c r="G69" s="10" t="s">
        <v>484</v>
      </c>
      <c r="H69" s="10" t="s">
        <v>485</v>
      </c>
      <c r="I69" s="10" t="s">
        <v>486</v>
      </c>
      <c r="J69" s="10" t="s">
        <v>487</v>
      </c>
      <c r="K69" s="10" t="s">
        <v>488</v>
      </c>
      <c r="L69" s="10" t="s">
        <v>116</v>
      </c>
      <c r="M69" s="30"/>
      <c r="N69" s="30"/>
      <c r="O69" s="30"/>
      <c r="P69" s="30"/>
      <c r="Q69" s="30"/>
      <c r="R69" s="30"/>
      <c r="S69" s="30"/>
      <c r="T69" s="9"/>
      <c r="U69" s="9"/>
      <c r="V69" s="9"/>
      <c r="W69" s="9"/>
      <c r="X69" s="9"/>
      <c r="Y69" s="9"/>
    </row>
    <row r="70" spans="1:25" s="1" customFormat="1" x14ac:dyDescent="0.25">
      <c r="A70" s="3" t="s">
        <v>2</v>
      </c>
      <c r="B70" s="4">
        <v>1951</v>
      </c>
      <c r="C70" s="31">
        <v>0.93746796514607889</v>
      </c>
      <c r="D70" s="31">
        <v>0.68631471040492054</v>
      </c>
      <c r="E70" s="31">
        <v>0.35263967196309587</v>
      </c>
      <c r="F70" s="31">
        <v>0.22603792926704255</v>
      </c>
      <c r="G70" s="31">
        <v>0.17016914402870323</v>
      </c>
      <c r="H70" s="31">
        <v>0.2547411583803178</v>
      </c>
      <c r="I70" s="31">
        <v>0.26755509994874421</v>
      </c>
      <c r="J70" s="31">
        <v>7.1758072783188104E-2</v>
      </c>
      <c r="K70" s="31">
        <v>0.27575602255253717</v>
      </c>
      <c r="L70" s="31">
        <v>2.4090210148641721E-2</v>
      </c>
      <c r="M70" s="32"/>
      <c r="N70" s="32"/>
      <c r="O70" s="32"/>
      <c r="P70" s="32"/>
      <c r="Q70" s="32"/>
      <c r="R70" s="32"/>
      <c r="S70" s="32"/>
      <c r="T70" s="8"/>
      <c r="U70" s="8"/>
      <c r="V70" s="8"/>
      <c r="W70" s="8"/>
      <c r="X70" s="8"/>
      <c r="Y70" s="8"/>
    </row>
    <row r="71" spans="1:25" s="1" customFormat="1" x14ac:dyDescent="0.25">
      <c r="A71" s="6" t="s">
        <v>3</v>
      </c>
      <c r="B71" s="4">
        <v>640</v>
      </c>
      <c r="C71" s="31">
        <v>0.94374999999999998</v>
      </c>
      <c r="D71" s="31">
        <v>0.6796875</v>
      </c>
      <c r="E71" s="31">
        <v>0.31406250000000002</v>
      </c>
      <c r="F71" s="31">
        <v>0.24843750000000001</v>
      </c>
      <c r="G71" s="31">
        <v>0.18906249999999999</v>
      </c>
      <c r="H71" s="31">
        <v>0.27656249999999999</v>
      </c>
      <c r="I71" s="31">
        <v>0.27187499999999998</v>
      </c>
      <c r="J71" s="31">
        <v>6.5625000000000003E-2</v>
      </c>
      <c r="K71" s="31">
        <v>0.26874999999999999</v>
      </c>
      <c r="L71" s="31">
        <v>2.6562499999999999E-2</v>
      </c>
      <c r="M71" s="32"/>
      <c r="N71" s="32"/>
      <c r="O71" s="32"/>
      <c r="P71" s="32"/>
      <c r="Q71" s="32"/>
      <c r="R71" s="32"/>
      <c r="S71" s="32"/>
      <c r="T71" s="8"/>
      <c r="U71" s="8"/>
      <c r="V71" s="8"/>
      <c r="W71" s="8"/>
      <c r="X71" s="8"/>
      <c r="Y71" s="8"/>
    </row>
    <row r="72" spans="1:25" s="1" customFormat="1" x14ac:dyDescent="0.25">
      <c r="A72" s="6" t="s">
        <v>4</v>
      </c>
      <c r="B72" s="4">
        <v>296</v>
      </c>
      <c r="C72" s="31">
        <v>0.93243243243243246</v>
      </c>
      <c r="D72" s="31">
        <v>0.69594594594594594</v>
      </c>
      <c r="E72" s="31">
        <v>0.34121621621621623</v>
      </c>
      <c r="F72" s="31">
        <v>0.22297297297297297</v>
      </c>
      <c r="G72" s="31">
        <v>0.19256756756756757</v>
      </c>
      <c r="H72" s="31">
        <v>0.34121621621621623</v>
      </c>
      <c r="I72" s="31">
        <v>0.30405405405405406</v>
      </c>
      <c r="J72" s="31">
        <v>7.77027027027027E-2</v>
      </c>
      <c r="K72" s="31">
        <v>0.32094594594594594</v>
      </c>
      <c r="L72" s="31">
        <v>1.6891891891891893E-2</v>
      </c>
      <c r="M72" s="32"/>
      <c r="N72" s="32"/>
      <c r="O72" s="32"/>
      <c r="P72" s="32"/>
      <c r="Q72" s="32"/>
      <c r="R72" s="32"/>
      <c r="S72" s="32"/>
      <c r="T72" s="8"/>
      <c r="U72" s="8"/>
      <c r="V72" s="8"/>
      <c r="W72" s="8"/>
      <c r="X72" s="8"/>
      <c r="Y72" s="8"/>
    </row>
    <row r="73" spans="1:25" s="1" customFormat="1" x14ac:dyDescent="0.25">
      <c r="A73" s="6" t="s">
        <v>5</v>
      </c>
      <c r="B73" s="4">
        <v>375</v>
      </c>
      <c r="C73" s="31">
        <v>0.90133333333333332</v>
      </c>
      <c r="D73" s="31">
        <v>0.68533333333333335</v>
      </c>
      <c r="E73" s="31">
        <v>0.28533333333333333</v>
      </c>
      <c r="F73" s="31">
        <v>0.23466666666666666</v>
      </c>
      <c r="G73" s="31">
        <v>0.17333333333333334</v>
      </c>
      <c r="H73" s="31">
        <v>0.19733333333333333</v>
      </c>
      <c r="I73" s="31">
        <v>0.29866666666666669</v>
      </c>
      <c r="J73" s="31">
        <v>6.6666666666666666E-2</v>
      </c>
      <c r="K73" s="31">
        <v>0.25066666666666665</v>
      </c>
      <c r="L73" s="31">
        <v>3.4666666666666665E-2</v>
      </c>
      <c r="M73" s="32"/>
      <c r="N73" s="32"/>
      <c r="O73" s="32"/>
      <c r="P73" s="32"/>
      <c r="Q73" s="32"/>
      <c r="R73" s="32"/>
      <c r="S73" s="32"/>
      <c r="T73" s="8"/>
      <c r="U73" s="8"/>
      <c r="V73" s="8"/>
      <c r="W73" s="8"/>
      <c r="X73" s="8"/>
      <c r="Y73" s="8"/>
    </row>
    <row r="74" spans="1:25" s="1" customFormat="1" x14ac:dyDescent="0.25">
      <c r="A74" s="6" t="s">
        <v>6</v>
      </c>
      <c r="B74" s="4">
        <v>228</v>
      </c>
      <c r="C74" s="31">
        <v>0.94736842105263153</v>
      </c>
      <c r="D74" s="31">
        <v>0.77192982456140347</v>
      </c>
      <c r="E74" s="31">
        <v>0.40789473684210525</v>
      </c>
      <c r="F74" s="31">
        <v>0.25</v>
      </c>
      <c r="G74" s="31">
        <v>0.18859649122807018</v>
      </c>
      <c r="H74" s="31">
        <v>0.27192982456140352</v>
      </c>
      <c r="I74" s="31">
        <v>0.23684210526315788</v>
      </c>
      <c r="J74" s="31">
        <v>5.701754385964912E-2</v>
      </c>
      <c r="K74" s="31">
        <v>0.2807017543859649</v>
      </c>
      <c r="L74" s="31">
        <v>2.1929824561403508E-2</v>
      </c>
      <c r="M74" s="32"/>
      <c r="N74" s="32"/>
      <c r="O74" s="32"/>
      <c r="P74" s="32"/>
      <c r="Q74" s="32"/>
      <c r="R74" s="32"/>
      <c r="S74" s="32"/>
      <c r="T74" s="8"/>
      <c r="U74" s="8"/>
      <c r="V74" s="8"/>
      <c r="W74" s="8"/>
      <c r="X74" s="8"/>
      <c r="Y74" s="8"/>
    </row>
    <row r="75" spans="1:25" s="1" customFormat="1" x14ac:dyDescent="0.25">
      <c r="A75" s="6" t="s">
        <v>7</v>
      </c>
      <c r="B75" s="4">
        <v>412</v>
      </c>
      <c r="C75" s="31">
        <v>0.95873786407766992</v>
      </c>
      <c r="D75" s="31">
        <v>0.64320388349514568</v>
      </c>
      <c r="E75" s="31">
        <v>0.45145631067961167</v>
      </c>
      <c r="F75" s="31">
        <v>0.17233009708737865</v>
      </c>
      <c r="G75" s="31">
        <v>0.11165048543689321</v>
      </c>
      <c r="H75" s="31">
        <v>0.20145631067961164</v>
      </c>
      <c r="I75" s="31">
        <v>0.22330097087378642</v>
      </c>
      <c r="J75" s="31">
        <v>8.9805825242718448E-2</v>
      </c>
      <c r="K75" s="31">
        <v>0.27427184466019416</v>
      </c>
      <c r="L75" s="31">
        <v>1.6990291262135922E-2</v>
      </c>
      <c r="M75" s="32"/>
      <c r="N75" s="32"/>
      <c r="O75" s="32"/>
      <c r="P75" s="32"/>
      <c r="Q75" s="32"/>
      <c r="R75" s="32"/>
      <c r="S75" s="32"/>
      <c r="T75" s="8"/>
      <c r="U75" s="8"/>
      <c r="V75" s="8"/>
      <c r="W75" s="8"/>
      <c r="X75" s="8"/>
      <c r="Y75" s="8"/>
    </row>
    <row r="76" spans="1:25" s="1" customFormat="1" x14ac:dyDescent="0.25">
      <c r="A76" s="6" t="s">
        <v>8</v>
      </c>
      <c r="B76" s="4">
        <v>965</v>
      </c>
      <c r="C76" s="31">
        <v>0.92953367875647663</v>
      </c>
      <c r="D76" s="31">
        <v>0.72746113989637307</v>
      </c>
      <c r="E76" s="31">
        <v>0.32020725388601035</v>
      </c>
      <c r="F76" s="31">
        <v>0.24145077720207253</v>
      </c>
      <c r="G76" s="31">
        <v>0.17409326424870467</v>
      </c>
      <c r="H76" s="31">
        <v>0.27668393782383421</v>
      </c>
      <c r="I76" s="31">
        <v>0.25595854922279793</v>
      </c>
      <c r="J76" s="31">
        <v>5.6994818652849742E-2</v>
      </c>
      <c r="K76" s="31">
        <v>0.29637305699481864</v>
      </c>
      <c r="L76" s="31">
        <v>3.1088082901554404E-2</v>
      </c>
      <c r="M76" s="32"/>
      <c r="N76" s="32"/>
      <c r="O76" s="32"/>
      <c r="P76" s="32"/>
      <c r="Q76" s="32"/>
      <c r="R76" s="32"/>
      <c r="S76" s="32"/>
      <c r="T76" s="8"/>
      <c r="U76" s="8"/>
      <c r="V76" s="8"/>
      <c r="W76" s="8"/>
      <c r="X76" s="8"/>
      <c r="Y76" s="8"/>
    </row>
    <row r="77" spans="1:25" s="1" customFormat="1" x14ac:dyDescent="0.25">
      <c r="A77" s="6" t="s">
        <v>9</v>
      </c>
      <c r="B77" s="4">
        <v>803</v>
      </c>
      <c r="C77" s="31">
        <v>0.94396014943960149</v>
      </c>
      <c r="D77" s="31">
        <v>0.67621419676214201</v>
      </c>
      <c r="E77" s="31">
        <v>0.37359900373599003</v>
      </c>
      <c r="F77" s="31">
        <v>0.24657534246575341</v>
      </c>
      <c r="G77" s="31">
        <v>0.19925280199252801</v>
      </c>
      <c r="H77" s="31">
        <v>0.27895392278953923</v>
      </c>
      <c r="I77" s="31">
        <v>0.33250311332503113</v>
      </c>
      <c r="J77" s="31">
        <v>8.8418430884184315E-2</v>
      </c>
      <c r="K77" s="31">
        <v>0.26151930261519302</v>
      </c>
      <c r="L77" s="31">
        <v>2.1170610211706103E-2</v>
      </c>
      <c r="M77" s="32"/>
      <c r="N77" s="32"/>
      <c r="O77" s="32"/>
      <c r="P77" s="32"/>
      <c r="Q77" s="32"/>
      <c r="R77" s="32"/>
      <c r="S77" s="32"/>
      <c r="T77" s="8"/>
      <c r="U77" s="8"/>
      <c r="V77" s="8"/>
      <c r="W77" s="8"/>
      <c r="X77" s="8"/>
      <c r="Y77" s="8"/>
    </row>
    <row r="78" spans="1:25" s="1" customFormat="1" x14ac:dyDescent="0.25">
      <c r="A78" s="6" t="s">
        <v>10</v>
      </c>
      <c r="B78" s="4">
        <v>304</v>
      </c>
      <c r="C78" s="31">
        <v>0.81578947368421051</v>
      </c>
      <c r="D78" s="31">
        <v>0.51315789473684215</v>
      </c>
      <c r="E78" s="31">
        <v>0.25</v>
      </c>
      <c r="F78" s="31">
        <v>0.12828947368421054</v>
      </c>
      <c r="G78" s="31">
        <v>8.8815789473684209E-2</v>
      </c>
      <c r="H78" s="31">
        <v>0.10526315789473684</v>
      </c>
      <c r="I78" s="31">
        <v>0.26644736842105265</v>
      </c>
      <c r="J78" s="31">
        <v>4.9342105263157895E-2</v>
      </c>
      <c r="K78" s="31">
        <v>0.16447368421052633</v>
      </c>
      <c r="L78" s="31">
        <v>7.8947368421052627E-2</v>
      </c>
      <c r="M78" s="32"/>
      <c r="N78" s="32"/>
      <c r="O78" s="32"/>
      <c r="P78" s="32"/>
      <c r="Q78" s="32"/>
      <c r="R78" s="32"/>
      <c r="S78" s="32"/>
      <c r="T78" s="8"/>
      <c r="U78" s="8"/>
      <c r="V78" s="8"/>
      <c r="W78" s="8"/>
      <c r="X78" s="8"/>
      <c r="Y78" s="8"/>
    </row>
    <row r="79" spans="1:25" s="1" customFormat="1" x14ac:dyDescent="0.25">
      <c r="A79" s="6" t="s">
        <v>11</v>
      </c>
      <c r="B79" s="4">
        <v>786</v>
      </c>
      <c r="C79" s="31">
        <v>0.94147582697201015</v>
      </c>
      <c r="D79" s="31">
        <v>0.64122137404580148</v>
      </c>
      <c r="E79" s="31">
        <v>0.31043256997455471</v>
      </c>
      <c r="F79" s="31">
        <v>0.17557251908396945</v>
      </c>
      <c r="G79" s="31">
        <v>0.17557251908396945</v>
      </c>
      <c r="H79" s="31">
        <v>0.22264631043256997</v>
      </c>
      <c r="I79" s="31">
        <v>0.2951653944020356</v>
      </c>
      <c r="J79" s="31">
        <v>6.8702290076335881E-2</v>
      </c>
      <c r="K79" s="31">
        <v>0.25063613231552162</v>
      </c>
      <c r="L79" s="31">
        <v>1.5267175572519083E-2</v>
      </c>
      <c r="M79" s="32"/>
      <c r="N79" s="32"/>
      <c r="O79" s="32"/>
      <c r="P79" s="32"/>
      <c r="Q79" s="32"/>
      <c r="R79" s="32"/>
      <c r="S79" s="32"/>
      <c r="T79" s="8"/>
      <c r="U79" s="8"/>
      <c r="V79" s="8"/>
      <c r="W79" s="8"/>
      <c r="X79" s="8"/>
      <c r="Y79" s="8"/>
    </row>
    <row r="80" spans="1:25" s="1" customFormat="1" x14ac:dyDescent="0.25">
      <c r="A80" s="6" t="s">
        <v>12</v>
      </c>
      <c r="B80" s="4">
        <v>306</v>
      </c>
      <c r="C80" s="31">
        <v>0.97712418300653592</v>
      </c>
      <c r="D80" s="31">
        <v>0.78431372549019607</v>
      </c>
      <c r="E80" s="31">
        <v>0.38562091503267976</v>
      </c>
      <c r="F80" s="31">
        <v>0.29738562091503268</v>
      </c>
      <c r="G80" s="31">
        <v>0.16339869281045752</v>
      </c>
      <c r="H80" s="31">
        <v>0.3202614379084967</v>
      </c>
      <c r="I80" s="31">
        <v>0.27124183006535946</v>
      </c>
      <c r="J80" s="31">
        <v>6.8627450980392163E-2</v>
      </c>
      <c r="K80" s="31">
        <v>0.2908496732026144</v>
      </c>
      <c r="L80" s="31">
        <v>9.8039215686274508E-3</v>
      </c>
      <c r="M80" s="32"/>
      <c r="N80" s="32"/>
      <c r="O80" s="32"/>
      <c r="P80" s="32"/>
      <c r="Q80" s="32"/>
      <c r="R80" s="32"/>
      <c r="S80" s="32"/>
      <c r="T80" s="8"/>
      <c r="U80" s="8"/>
      <c r="V80" s="8"/>
      <c r="W80" s="8"/>
      <c r="X80" s="8"/>
      <c r="Y80" s="8"/>
    </row>
    <row r="81" spans="1:25" s="1" customFormat="1" x14ac:dyDescent="0.25">
      <c r="A81" s="6" t="s">
        <v>13</v>
      </c>
      <c r="B81" s="4">
        <v>478</v>
      </c>
      <c r="C81" s="31">
        <v>0.98326359832635979</v>
      </c>
      <c r="D81" s="31">
        <v>0.82217573221757323</v>
      </c>
      <c r="E81" s="31">
        <v>0.46861924686192469</v>
      </c>
      <c r="F81" s="31">
        <v>0.32635983263598328</v>
      </c>
      <c r="G81" s="31">
        <v>0.21129707112970711</v>
      </c>
      <c r="H81" s="31">
        <v>0.35774058577405859</v>
      </c>
      <c r="I81" s="31">
        <v>0.23430962343096234</v>
      </c>
      <c r="J81" s="31">
        <v>0.100418410041841</v>
      </c>
      <c r="K81" s="31">
        <v>0.40585774058577406</v>
      </c>
      <c r="L81" s="31">
        <v>1.0460251046025104E-2</v>
      </c>
      <c r="M81" s="32"/>
      <c r="N81" s="32"/>
      <c r="O81" s="32"/>
      <c r="P81" s="32"/>
      <c r="Q81" s="32"/>
      <c r="R81" s="32"/>
      <c r="S81" s="32"/>
      <c r="T81" s="8"/>
      <c r="U81" s="8"/>
      <c r="V81" s="8"/>
      <c r="W81" s="8"/>
      <c r="X81" s="8"/>
      <c r="Y81" s="8"/>
    </row>
    <row r="82" spans="1:25"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1" t="s">
        <v>489</v>
      </c>
      <c r="C84" s="22"/>
      <c r="D84" s="22"/>
      <c r="E84" s="22"/>
      <c r="F84" s="22"/>
      <c r="G84" s="22"/>
      <c r="H84" s="22"/>
      <c r="I84" s="22"/>
      <c r="J84" s="22"/>
      <c r="K84" s="22"/>
      <c r="L84" s="22"/>
      <c r="M84" s="22"/>
      <c r="N84" s="22"/>
      <c r="O84" s="22"/>
      <c r="P84" s="22"/>
      <c r="Q84" s="22"/>
      <c r="R84" s="22"/>
      <c r="S84" s="22"/>
    </row>
    <row r="85" spans="1:25" s="1" customFormat="1" x14ac:dyDescent="0.25">
      <c r="C85" s="22"/>
      <c r="D85" s="22"/>
      <c r="E85" s="22"/>
      <c r="F85" s="22"/>
      <c r="G85" s="22"/>
      <c r="H85" s="22"/>
      <c r="I85" s="22"/>
      <c r="J85" s="22"/>
      <c r="K85" s="22"/>
      <c r="L85" s="22"/>
      <c r="M85" s="22"/>
      <c r="N85" s="22"/>
      <c r="O85" s="22"/>
      <c r="P85" s="22"/>
      <c r="Q85" s="22"/>
      <c r="R85" s="22"/>
      <c r="S85" s="22"/>
    </row>
    <row r="86" spans="1:25" s="1" customFormat="1" ht="105" x14ac:dyDescent="0.25">
      <c r="A86" s="2" t="s">
        <v>0</v>
      </c>
      <c r="B86" s="2" t="s">
        <v>1</v>
      </c>
      <c r="C86" s="10" t="s">
        <v>490</v>
      </c>
      <c r="D86" s="10" t="s">
        <v>491</v>
      </c>
      <c r="E86" s="10" t="s">
        <v>492</v>
      </c>
      <c r="F86" s="10" t="s">
        <v>493</v>
      </c>
      <c r="G86" s="10" t="s">
        <v>494</v>
      </c>
      <c r="H86" s="10" t="s">
        <v>495</v>
      </c>
      <c r="I86" s="10" t="s">
        <v>496</v>
      </c>
      <c r="J86" s="10" t="s">
        <v>497</v>
      </c>
      <c r="K86" s="10" t="s">
        <v>498</v>
      </c>
      <c r="L86" s="10" t="s">
        <v>499</v>
      </c>
      <c r="M86" s="10" t="s">
        <v>500</v>
      </c>
      <c r="N86" s="10" t="s">
        <v>501</v>
      </c>
      <c r="O86" s="10" t="s">
        <v>502</v>
      </c>
      <c r="P86" s="10" t="s">
        <v>503</v>
      </c>
      <c r="Q86" s="10" t="s">
        <v>504</v>
      </c>
      <c r="R86" s="10" t="s">
        <v>505</v>
      </c>
      <c r="S86" s="10" t="s">
        <v>116</v>
      </c>
      <c r="T86" s="9"/>
      <c r="U86" s="9"/>
      <c r="V86" s="9"/>
      <c r="W86" s="9"/>
      <c r="X86" s="9"/>
      <c r="Y86" s="9"/>
    </row>
    <row r="87" spans="1:25" s="1" customFormat="1" x14ac:dyDescent="0.25">
      <c r="A87" s="3" t="s">
        <v>2</v>
      </c>
      <c r="B87" s="4">
        <v>1770</v>
      </c>
      <c r="C87" s="31">
        <v>0.40225988700564974</v>
      </c>
      <c r="D87" s="31">
        <v>6.2146892655367235E-3</v>
      </c>
      <c r="E87" s="31">
        <v>0.67740112994350288</v>
      </c>
      <c r="F87" s="31">
        <v>0.65593220338983049</v>
      </c>
      <c r="G87" s="31">
        <v>0.43333333333333335</v>
      </c>
      <c r="H87" s="31">
        <v>0.64689265536723162</v>
      </c>
      <c r="I87" s="31">
        <v>8.5310734463276833E-2</v>
      </c>
      <c r="J87" s="31">
        <v>0.11638418079096045</v>
      </c>
      <c r="K87" s="31">
        <v>0.27627118644067794</v>
      </c>
      <c r="L87" s="31">
        <v>0.16271186440677965</v>
      </c>
      <c r="M87" s="31">
        <v>3.2203389830508473E-2</v>
      </c>
      <c r="N87" s="31">
        <v>0.77740112994350286</v>
      </c>
      <c r="O87" s="31">
        <v>0.51694915254237284</v>
      </c>
      <c r="P87" s="31">
        <v>0.38813559322033897</v>
      </c>
      <c r="Q87" s="31">
        <v>0.17683615819209039</v>
      </c>
      <c r="R87" s="31">
        <v>0.36610169491525424</v>
      </c>
      <c r="S87" s="31">
        <v>3.6158192090395481E-2</v>
      </c>
      <c r="T87" s="8"/>
      <c r="U87" s="8"/>
      <c r="V87" s="8"/>
      <c r="W87" s="8"/>
      <c r="X87" s="8"/>
      <c r="Y87" s="8"/>
    </row>
    <row r="88" spans="1:25" s="1" customFormat="1" x14ac:dyDescent="0.25">
      <c r="A88" s="6" t="s">
        <v>3</v>
      </c>
      <c r="B88" s="4">
        <v>625</v>
      </c>
      <c r="C88" s="31">
        <v>0.39839999999999998</v>
      </c>
      <c r="D88" s="31">
        <v>6.4000000000000003E-3</v>
      </c>
      <c r="E88" s="31">
        <v>0.70240000000000002</v>
      </c>
      <c r="F88" s="31">
        <v>0.64319999999999999</v>
      </c>
      <c r="G88" s="31">
        <v>0.43680000000000002</v>
      </c>
      <c r="H88" s="31">
        <v>0.66720000000000002</v>
      </c>
      <c r="I88" s="31">
        <v>7.6799999999999993E-2</v>
      </c>
      <c r="J88" s="31">
        <v>8.9599999999999999E-2</v>
      </c>
      <c r="K88" s="31">
        <v>0.248</v>
      </c>
      <c r="L88" s="31">
        <v>0.16320000000000001</v>
      </c>
      <c r="M88" s="31">
        <v>2.7199999999999998E-2</v>
      </c>
      <c r="N88" s="31">
        <v>0.7984</v>
      </c>
      <c r="O88" s="31">
        <v>0.51680000000000004</v>
      </c>
      <c r="P88" s="31">
        <v>0.35199999999999998</v>
      </c>
      <c r="Q88" s="31">
        <v>0.1792</v>
      </c>
      <c r="R88" s="31">
        <v>0.376</v>
      </c>
      <c r="S88" s="31">
        <v>4.8000000000000001E-2</v>
      </c>
      <c r="T88" s="8"/>
      <c r="U88" s="8"/>
      <c r="V88" s="8"/>
      <c r="W88" s="8"/>
      <c r="X88" s="8"/>
      <c r="Y88" s="8"/>
    </row>
    <row r="89" spans="1:25" s="1" customFormat="1" x14ac:dyDescent="0.25">
      <c r="A89" s="6" t="s">
        <v>4</v>
      </c>
      <c r="B89" s="4">
        <v>280</v>
      </c>
      <c r="C89" s="31">
        <v>0.42499999999999999</v>
      </c>
      <c r="D89" s="31">
        <v>1.4285714285714285E-2</v>
      </c>
      <c r="E89" s="31">
        <v>0.63928571428571423</v>
      </c>
      <c r="F89" s="31">
        <v>0.6964285714285714</v>
      </c>
      <c r="G89" s="31">
        <v>0.44642857142857145</v>
      </c>
      <c r="H89" s="31">
        <v>0.66785714285714282</v>
      </c>
      <c r="I89" s="31">
        <v>8.5714285714285715E-2</v>
      </c>
      <c r="J89" s="31">
        <v>0.13214285714285715</v>
      </c>
      <c r="K89" s="31">
        <v>0.26785714285714285</v>
      </c>
      <c r="L89" s="31">
        <v>0.21071428571428572</v>
      </c>
      <c r="M89" s="31">
        <v>4.2857142857142858E-2</v>
      </c>
      <c r="N89" s="31">
        <v>0.77500000000000002</v>
      </c>
      <c r="O89" s="31">
        <v>0.48928571428571427</v>
      </c>
      <c r="P89" s="31">
        <v>0.41785714285714287</v>
      </c>
      <c r="Q89" s="31">
        <v>0.23214285714285715</v>
      </c>
      <c r="R89" s="31">
        <v>0.38928571428571429</v>
      </c>
      <c r="S89" s="31">
        <v>2.8571428571428571E-2</v>
      </c>
      <c r="T89" s="8"/>
      <c r="U89" s="8"/>
      <c r="V89" s="8"/>
      <c r="W89" s="8"/>
      <c r="X89" s="8"/>
      <c r="Y89" s="8"/>
    </row>
    <row r="90" spans="1:25" s="1" customFormat="1" x14ac:dyDescent="0.25">
      <c r="A90" s="6" t="s">
        <v>5</v>
      </c>
      <c r="B90" s="4">
        <v>362</v>
      </c>
      <c r="C90" s="31">
        <v>0.39502762430939226</v>
      </c>
      <c r="D90" s="31">
        <v>2.7624309392265192E-3</v>
      </c>
      <c r="E90" s="31">
        <v>0.67679558011049723</v>
      </c>
      <c r="F90" s="31">
        <v>0.66298342541436461</v>
      </c>
      <c r="G90" s="31">
        <v>0.45027624309392267</v>
      </c>
      <c r="H90" s="31">
        <v>0.61878453038674031</v>
      </c>
      <c r="I90" s="31">
        <v>8.0110497237569064E-2</v>
      </c>
      <c r="J90" s="31">
        <v>0.1270718232044199</v>
      </c>
      <c r="K90" s="31">
        <v>0.31767955801104975</v>
      </c>
      <c r="L90" s="31">
        <v>0.13535911602209943</v>
      </c>
      <c r="M90" s="31">
        <v>3.0386740331491711E-2</v>
      </c>
      <c r="N90" s="31">
        <v>0.8066298342541437</v>
      </c>
      <c r="O90" s="31">
        <v>0.53038674033149169</v>
      </c>
      <c r="P90" s="31">
        <v>0.43922651933701656</v>
      </c>
      <c r="Q90" s="31">
        <v>0.1132596685082873</v>
      </c>
      <c r="R90" s="31">
        <v>0.33425414364640882</v>
      </c>
      <c r="S90" s="31">
        <v>3.3149171270718231E-2</v>
      </c>
      <c r="T90" s="8"/>
      <c r="U90" s="8"/>
      <c r="V90" s="8"/>
      <c r="W90" s="8"/>
      <c r="X90" s="8"/>
      <c r="Y90" s="8"/>
    </row>
    <row r="91" spans="1:25" s="1" customFormat="1" x14ac:dyDescent="0.25">
      <c r="A91" s="6" t="s">
        <v>6</v>
      </c>
      <c r="B91" s="4">
        <v>221</v>
      </c>
      <c r="C91" s="31">
        <v>0.42533936651583709</v>
      </c>
      <c r="D91" s="31">
        <v>9.0497737556561094E-3</v>
      </c>
      <c r="E91" s="31">
        <v>0.71945701357466063</v>
      </c>
      <c r="F91" s="31">
        <v>0.67873303167420818</v>
      </c>
      <c r="G91" s="31">
        <v>0.42986425339366519</v>
      </c>
      <c r="H91" s="31">
        <v>0.69230769230769229</v>
      </c>
      <c r="I91" s="31">
        <v>0.10859728506787331</v>
      </c>
      <c r="J91" s="31">
        <v>0.17194570135746606</v>
      </c>
      <c r="K91" s="31">
        <v>0.27601809954751133</v>
      </c>
      <c r="L91" s="31">
        <v>0.19004524886877827</v>
      </c>
      <c r="M91" s="31">
        <v>3.1674208144796379E-2</v>
      </c>
      <c r="N91" s="31">
        <v>0.79185520361990946</v>
      </c>
      <c r="O91" s="31">
        <v>0.54298642533936647</v>
      </c>
      <c r="P91" s="31">
        <v>0.3574660633484163</v>
      </c>
      <c r="Q91" s="31">
        <v>0.17647058823529413</v>
      </c>
      <c r="R91" s="31">
        <v>0.29864253393665158</v>
      </c>
      <c r="S91" s="31">
        <v>1.8099547511312219E-2</v>
      </c>
      <c r="T91" s="8"/>
      <c r="U91" s="8"/>
      <c r="V91" s="8"/>
      <c r="W91" s="8"/>
      <c r="X91" s="8"/>
      <c r="Y91" s="8"/>
    </row>
    <row r="92" spans="1:25" s="1" customFormat="1" x14ac:dyDescent="0.25">
      <c r="A92" s="6" t="s">
        <v>7</v>
      </c>
      <c r="B92" s="4">
        <v>282</v>
      </c>
      <c r="C92" s="31">
        <v>0.37943262411347517</v>
      </c>
      <c r="D92" s="31">
        <v>0</v>
      </c>
      <c r="E92" s="31">
        <v>0.62765957446808507</v>
      </c>
      <c r="F92" s="31">
        <v>0.61702127659574468</v>
      </c>
      <c r="G92" s="31">
        <v>0.39361702127659576</v>
      </c>
      <c r="H92" s="31">
        <v>0.58156028368794321</v>
      </c>
      <c r="I92" s="31">
        <v>9.2198581560283682E-2</v>
      </c>
      <c r="J92" s="31">
        <v>0.10283687943262411</v>
      </c>
      <c r="K92" s="31">
        <v>0.29432624113475175</v>
      </c>
      <c r="L92" s="31">
        <v>0.1276595744680851</v>
      </c>
      <c r="M92" s="31">
        <v>3.5460992907801421E-2</v>
      </c>
      <c r="N92" s="31">
        <v>0.68439716312056742</v>
      </c>
      <c r="O92" s="31">
        <v>0.50709219858156029</v>
      </c>
      <c r="P92" s="31">
        <v>0.3971631205673759</v>
      </c>
      <c r="Q92" s="31">
        <v>0.19858156028368795</v>
      </c>
      <c r="R92" s="31">
        <v>0.41489361702127658</v>
      </c>
      <c r="S92" s="31">
        <v>3.5460992907801421E-2</v>
      </c>
      <c r="T92" s="8"/>
      <c r="U92" s="8"/>
      <c r="V92" s="8"/>
      <c r="W92" s="8"/>
      <c r="X92" s="8"/>
      <c r="Y92" s="8"/>
    </row>
    <row r="93" spans="1:25" s="1" customFormat="1" x14ac:dyDescent="0.25">
      <c r="A93" s="6" t="s">
        <v>8</v>
      </c>
      <c r="B93" s="4">
        <v>928</v>
      </c>
      <c r="C93" s="31">
        <v>0.42995689655172414</v>
      </c>
      <c r="D93" s="31">
        <v>8.6206896551724137E-3</v>
      </c>
      <c r="E93" s="31">
        <v>0.6875</v>
      </c>
      <c r="F93" s="31">
        <v>0.67456896551724133</v>
      </c>
      <c r="G93" s="31">
        <v>0.42241379310344829</v>
      </c>
      <c r="H93" s="31">
        <v>0.67456896551724133</v>
      </c>
      <c r="I93" s="31">
        <v>9.1594827586206892E-2</v>
      </c>
      <c r="J93" s="31">
        <v>0.10991379310344827</v>
      </c>
      <c r="K93" s="31">
        <v>0.26077586206896552</v>
      </c>
      <c r="L93" s="31">
        <v>0.17995689655172414</v>
      </c>
      <c r="M93" s="31">
        <v>3.6637931034482756E-2</v>
      </c>
      <c r="N93" s="31">
        <v>0.77047413793103448</v>
      </c>
      <c r="O93" s="31">
        <v>0.51831896551724133</v>
      </c>
      <c r="P93" s="31">
        <v>0.39439655172413796</v>
      </c>
      <c r="Q93" s="31">
        <v>0.21336206896551724</v>
      </c>
      <c r="R93" s="31">
        <v>0.37176724137931033</v>
      </c>
      <c r="S93" s="31">
        <v>3.9870689655172417E-2</v>
      </c>
      <c r="T93" s="8"/>
      <c r="U93" s="8"/>
      <c r="V93" s="8"/>
      <c r="W93" s="8"/>
      <c r="X93" s="8"/>
      <c r="Y93" s="8"/>
    </row>
    <row r="94" spans="1:25" s="1" customFormat="1" x14ac:dyDescent="0.25">
      <c r="A94" s="6" t="s">
        <v>9</v>
      </c>
      <c r="B94" s="4">
        <v>775</v>
      </c>
      <c r="C94" s="31">
        <v>0.38838709677419353</v>
      </c>
      <c r="D94" s="31">
        <v>3.8709677419354839E-3</v>
      </c>
      <c r="E94" s="31">
        <v>0.69161290322580649</v>
      </c>
      <c r="F94" s="31">
        <v>0.65290322580645166</v>
      </c>
      <c r="G94" s="31">
        <v>0.4541935483870968</v>
      </c>
      <c r="H94" s="31">
        <v>0.64387096774193553</v>
      </c>
      <c r="I94" s="31">
        <v>8.387096774193549E-2</v>
      </c>
      <c r="J94" s="31">
        <v>0.12387096774193548</v>
      </c>
      <c r="K94" s="31">
        <v>0.28774193548387095</v>
      </c>
      <c r="L94" s="31">
        <v>0.15096774193548387</v>
      </c>
      <c r="M94" s="31">
        <v>2.9677419354838711E-2</v>
      </c>
      <c r="N94" s="31">
        <v>0.80645161290322576</v>
      </c>
      <c r="O94" s="31">
        <v>0.53419354838709676</v>
      </c>
      <c r="P94" s="31">
        <v>0.3935483870967742</v>
      </c>
      <c r="Q94" s="31">
        <v>0.14580645161290323</v>
      </c>
      <c r="R94" s="31">
        <v>0.36645161290322581</v>
      </c>
      <c r="S94" s="31">
        <v>3.2258064516129031E-2</v>
      </c>
      <c r="T94" s="8"/>
      <c r="U94" s="8"/>
      <c r="V94" s="8"/>
      <c r="W94" s="8"/>
      <c r="X94" s="8"/>
      <c r="Y94" s="8"/>
    </row>
    <row r="95" spans="1:25" s="1" customFormat="1" x14ac:dyDescent="0.25">
      <c r="A95" s="6" t="s">
        <v>10</v>
      </c>
      <c r="B95" s="4">
        <v>264</v>
      </c>
      <c r="C95" s="31">
        <v>0.27272727272727271</v>
      </c>
      <c r="D95" s="31">
        <v>0</v>
      </c>
      <c r="E95" s="31">
        <v>0.48863636363636365</v>
      </c>
      <c r="F95" s="31">
        <v>0.56060606060606055</v>
      </c>
      <c r="G95" s="31">
        <v>0.3371212121212121</v>
      </c>
      <c r="H95" s="31">
        <v>0.51515151515151514</v>
      </c>
      <c r="I95" s="31">
        <v>5.6818181818181816E-2</v>
      </c>
      <c r="J95" s="31">
        <v>7.9545454545454544E-2</v>
      </c>
      <c r="K95" s="31">
        <v>0.30681818181818182</v>
      </c>
      <c r="L95" s="31">
        <v>9.8484848484848481E-2</v>
      </c>
      <c r="M95" s="31">
        <v>3.4090909090909088E-2</v>
      </c>
      <c r="N95" s="31">
        <v>0.58712121212121215</v>
      </c>
      <c r="O95" s="31">
        <v>0.38257575757575757</v>
      </c>
      <c r="P95" s="31">
        <v>0.32575757575757575</v>
      </c>
      <c r="Q95" s="31">
        <v>6.0606060606060608E-2</v>
      </c>
      <c r="R95" s="31">
        <v>0.39015151515151514</v>
      </c>
      <c r="S95" s="31">
        <v>9.0909090909090912E-2</v>
      </c>
      <c r="T95" s="8"/>
      <c r="U95" s="8"/>
      <c r="V95" s="8"/>
      <c r="W95" s="8"/>
      <c r="X95" s="8"/>
      <c r="Y95" s="8"/>
    </row>
    <row r="96" spans="1:25" s="1" customFormat="1" x14ac:dyDescent="0.25">
      <c r="A96" s="6" t="s">
        <v>11</v>
      </c>
      <c r="B96" s="4">
        <v>708</v>
      </c>
      <c r="C96" s="31">
        <v>0.39548022598870058</v>
      </c>
      <c r="D96" s="31">
        <v>7.0621468926553672E-3</v>
      </c>
      <c r="E96" s="31">
        <v>0.68502824858757061</v>
      </c>
      <c r="F96" s="31">
        <v>0.66101694915254239</v>
      </c>
      <c r="G96" s="31">
        <v>0.44067796610169491</v>
      </c>
      <c r="H96" s="31">
        <v>0.65960451977401124</v>
      </c>
      <c r="I96" s="31">
        <v>8.4745762711864403E-2</v>
      </c>
      <c r="J96" s="31">
        <v>0.1115819209039548</v>
      </c>
      <c r="K96" s="31">
        <v>0.33192090395480228</v>
      </c>
      <c r="L96" s="31">
        <v>0.18220338983050846</v>
      </c>
      <c r="M96" s="31">
        <v>3.2485875706214688E-2</v>
      </c>
      <c r="N96" s="31">
        <v>0.77542372881355937</v>
      </c>
      <c r="O96" s="31">
        <v>0.51129943502824859</v>
      </c>
      <c r="P96" s="31">
        <v>0.403954802259887</v>
      </c>
      <c r="Q96" s="31">
        <v>0.11864406779661017</v>
      </c>
      <c r="R96" s="31">
        <v>0.37853107344632769</v>
      </c>
      <c r="S96" s="31">
        <v>3.5310734463276837E-2</v>
      </c>
      <c r="T96" s="8"/>
      <c r="U96" s="8"/>
      <c r="V96" s="8"/>
      <c r="W96" s="8"/>
      <c r="X96" s="8"/>
      <c r="Y96" s="8"/>
    </row>
    <row r="97" spans="1:25" s="1" customFormat="1" x14ac:dyDescent="0.25">
      <c r="A97" s="6" t="s">
        <v>12</v>
      </c>
      <c r="B97" s="4">
        <v>291</v>
      </c>
      <c r="C97" s="31">
        <v>0.38144329896907214</v>
      </c>
      <c r="D97" s="31">
        <v>6.8728522336769758E-3</v>
      </c>
      <c r="E97" s="31">
        <v>0.74570446735395191</v>
      </c>
      <c r="F97" s="31">
        <v>0.69759450171821302</v>
      </c>
      <c r="G97" s="31">
        <v>0.41924398625429554</v>
      </c>
      <c r="H97" s="31">
        <v>0.69072164948453607</v>
      </c>
      <c r="I97" s="31">
        <v>9.6219931271477668E-2</v>
      </c>
      <c r="J97" s="31">
        <v>0.12371134020618557</v>
      </c>
      <c r="K97" s="31">
        <v>0.25773195876288657</v>
      </c>
      <c r="L97" s="31">
        <v>0.15807560137457044</v>
      </c>
      <c r="M97" s="31">
        <v>2.4054982817869417E-2</v>
      </c>
      <c r="N97" s="31">
        <v>0.83505154639175261</v>
      </c>
      <c r="O97" s="31">
        <v>0.59450171821305842</v>
      </c>
      <c r="P97" s="31">
        <v>0.39862542955326463</v>
      </c>
      <c r="Q97" s="31">
        <v>0.21993127147766323</v>
      </c>
      <c r="R97" s="31">
        <v>0.35395189003436428</v>
      </c>
      <c r="S97" s="31">
        <v>2.0618556701030927E-2</v>
      </c>
      <c r="T97" s="8"/>
      <c r="U97" s="8"/>
      <c r="V97" s="8"/>
      <c r="W97" s="8"/>
      <c r="X97" s="8"/>
      <c r="Y97" s="8"/>
    </row>
    <row r="98" spans="1:25" s="1" customFormat="1" x14ac:dyDescent="0.25">
      <c r="A98" s="6" t="s">
        <v>13</v>
      </c>
      <c r="B98" s="4">
        <v>448</v>
      </c>
      <c r="C98" s="31">
        <v>0.5200892857142857</v>
      </c>
      <c r="D98" s="31">
        <v>8.9285714285714281E-3</v>
      </c>
      <c r="E98" s="31">
        <v>0.7566964285714286</v>
      </c>
      <c r="F98" s="31">
        <v>0.6875</v>
      </c>
      <c r="G98" s="31">
        <v>0.49107142857142855</v>
      </c>
      <c r="H98" s="31">
        <v>0.6875</v>
      </c>
      <c r="I98" s="31">
        <v>9.5982142857142863E-2</v>
      </c>
      <c r="J98" s="31">
        <v>0.14955357142857142</v>
      </c>
      <c r="K98" s="31">
        <v>0.20535714285714285</v>
      </c>
      <c r="L98" s="31">
        <v>0.18526785714285715</v>
      </c>
      <c r="M98" s="31">
        <v>4.0178571428571432E-2</v>
      </c>
      <c r="N98" s="31">
        <v>0.8571428571428571</v>
      </c>
      <c r="O98" s="31">
        <v>0.5691964285714286</v>
      </c>
      <c r="P98" s="31">
        <v>0.40401785714285715</v>
      </c>
      <c r="Q98" s="31">
        <v>0.3125</v>
      </c>
      <c r="R98" s="31">
        <v>0.359375</v>
      </c>
      <c r="S98" s="31">
        <v>1.1160714285714286E-2</v>
      </c>
      <c r="T98" s="8"/>
      <c r="U98" s="8"/>
      <c r="V98" s="8"/>
      <c r="W98" s="8"/>
      <c r="X98" s="8"/>
      <c r="Y98" s="8"/>
    </row>
    <row r="99" spans="1:25"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row>
    <row r="100" spans="1:25" s="1" customFormat="1" x14ac:dyDescent="0.25">
      <c r="C100" s="22"/>
      <c r="D100" s="22"/>
      <c r="E100" s="22"/>
      <c r="F100" s="22"/>
      <c r="G100" s="22"/>
      <c r="H100" s="22"/>
      <c r="I100" s="22"/>
      <c r="J100" s="22"/>
      <c r="K100" s="22"/>
      <c r="L100" s="22"/>
      <c r="M100" s="22"/>
      <c r="N100" s="22"/>
      <c r="O100" s="22"/>
      <c r="P100" s="22"/>
      <c r="Q100" s="22"/>
      <c r="R100" s="22"/>
      <c r="S100" s="22"/>
    </row>
    <row r="101" spans="1:25" s="1" customFormat="1" x14ac:dyDescent="0.25">
      <c r="A101" s="1" t="s">
        <v>506</v>
      </c>
      <c r="C101" s="22"/>
      <c r="D101" s="22"/>
      <c r="E101" s="22"/>
      <c r="F101" s="22"/>
      <c r="G101" s="22"/>
      <c r="H101" s="22"/>
      <c r="I101" s="22"/>
      <c r="J101" s="22"/>
      <c r="K101" s="22"/>
      <c r="L101" s="22"/>
      <c r="M101" s="22"/>
      <c r="N101" s="22"/>
      <c r="O101" s="22"/>
      <c r="P101" s="22"/>
      <c r="Q101" s="22"/>
      <c r="R101" s="22"/>
      <c r="S101" s="22"/>
    </row>
    <row r="102" spans="1:25" s="1" customFormat="1" x14ac:dyDescent="0.25">
      <c r="C102" s="22"/>
      <c r="D102" s="22"/>
      <c r="E102" s="22"/>
      <c r="F102" s="22"/>
      <c r="G102" s="22"/>
      <c r="H102" s="22"/>
      <c r="I102" s="22"/>
      <c r="J102" s="22"/>
      <c r="K102" s="22"/>
      <c r="L102" s="22"/>
      <c r="M102" s="22"/>
      <c r="N102" s="22"/>
      <c r="O102" s="22"/>
      <c r="P102" s="22"/>
      <c r="Q102" s="22"/>
      <c r="R102" s="22"/>
      <c r="S102" s="22"/>
    </row>
    <row r="103" spans="1:25" s="1" customFormat="1" ht="90" x14ac:dyDescent="0.25">
      <c r="A103" s="2" t="s">
        <v>0</v>
      </c>
      <c r="B103" s="2" t="s">
        <v>1</v>
      </c>
      <c r="C103" s="10" t="s">
        <v>507</v>
      </c>
      <c r="D103" s="10" t="s">
        <v>508</v>
      </c>
      <c r="E103" s="10" t="s">
        <v>509</v>
      </c>
      <c r="F103" s="10" t="s">
        <v>510</v>
      </c>
      <c r="G103" s="10" t="s">
        <v>511</v>
      </c>
      <c r="H103" s="10" t="s">
        <v>512</v>
      </c>
      <c r="I103" s="10" t="s">
        <v>513</v>
      </c>
      <c r="J103" s="10" t="s">
        <v>514</v>
      </c>
      <c r="K103" s="10" t="s">
        <v>515</v>
      </c>
      <c r="L103" s="10" t="s">
        <v>516</v>
      </c>
      <c r="M103" s="10" t="s">
        <v>517</v>
      </c>
      <c r="N103" s="10" t="s">
        <v>518</v>
      </c>
      <c r="O103" s="10" t="s">
        <v>519</v>
      </c>
      <c r="P103" s="10" t="s">
        <v>116</v>
      </c>
      <c r="Q103" s="30"/>
      <c r="R103" s="30"/>
      <c r="S103" s="30"/>
      <c r="T103" s="9"/>
      <c r="U103" s="9"/>
      <c r="V103" s="9"/>
      <c r="W103" s="9"/>
      <c r="X103" s="9"/>
      <c r="Y103" s="9"/>
    </row>
    <row r="104" spans="1:25" s="1" customFormat="1" x14ac:dyDescent="0.25">
      <c r="A104" s="3" t="s">
        <v>2</v>
      </c>
      <c r="B104" s="4">
        <v>1899</v>
      </c>
      <c r="C104" s="31">
        <v>0.46656134807793576</v>
      </c>
      <c r="D104" s="31">
        <v>0.61295418641390209</v>
      </c>
      <c r="E104" s="31">
        <v>0.65139547130068454</v>
      </c>
      <c r="F104" s="31">
        <v>0.50078988941548186</v>
      </c>
      <c r="G104" s="31">
        <v>0.23380726698262244</v>
      </c>
      <c r="H104" s="31">
        <v>0.1369141653501843</v>
      </c>
      <c r="I104" s="31">
        <v>0.14375987361769352</v>
      </c>
      <c r="J104" s="31">
        <v>0.17114270668773038</v>
      </c>
      <c r="K104" s="31">
        <v>0.10953133228014744</v>
      </c>
      <c r="L104" s="31">
        <v>0.53607161664033698</v>
      </c>
      <c r="M104" s="31">
        <v>0.48657187993680884</v>
      </c>
      <c r="N104" s="31">
        <v>4.7393364928909949E-2</v>
      </c>
      <c r="O104" s="31">
        <v>0.13217482885729331</v>
      </c>
      <c r="P104" s="31">
        <v>6.1084781463928386E-2</v>
      </c>
      <c r="Q104" s="32"/>
      <c r="R104" s="32"/>
      <c r="S104" s="32"/>
      <c r="T104" s="8"/>
      <c r="U104" s="8"/>
      <c r="V104" s="8"/>
      <c r="W104" s="8"/>
      <c r="X104" s="8"/>
      <c r="Y104" s="8"/>
    </row>
    <row r="105" spans="1:25" s="1" customFormat="1" x14ac:dyDescent="0.25">
      <c r="A105" s="6" t="s">
        <v>3</v>
      </c>
      <c r="B105" s="4">
        <v>628</v>
      </c>
      <c r="C105" s="31">
        <v>0.47292993630573249</v>
      </c>
      <c r="D105" s="31">
        <v>0.62898089171974525</v>
      </c>
      <c r="E105" s="31">
        <v>0.64808917197452232</v>
      </c>
      <c r="F105" s="31">
        <v>0.52229299363057324</v>
      </c>
      <c r="G105" s="31">
        <v>0.23248407643312102</v>
      </c>
      <c r="H105" s="31">
        <v>0.14808917197452229</v>
      </c>
      <c r="I105" s="31">
        <v>0.19426751592356689</v>
      </c>
      <c r="J105" s="31">
        <v>0.1926751592356688</v>
      </c>
      <c r="K105" s="31">
        <v>0.12261146496815287</v>
      </c>
      <c r="L105" s="31">
        <v>0.5286624203821656</v>
      </c>
      <c r="M105" s="31">
        <v>0.48885350318471338</v>
      </c>
      <c r="N105" s="31">
        <v>4.6178343949044583E-2</v>
      </c>
      <c r="O105" s="31">
        <v>0.15286624203821655</v>
      </c>
      <c r="P105" s="31">
        <v>6.5286624203821655E-2</v>
      </c>
      <c r="Q105" s="32"/>
      <c r="R105" s="32"/>
      <c r="S105" s="32"/>
      <c r="T105" s="8"/>
      <c r="U105" s="8"/>
      <c r="V105" s="8"/>
      <c r="W105" s="8"/>
      <c r="X105" s="8"/>
      <c r="Y105" s="8"/>
    </row>
    <row r="106" spans="1:25" s="1" customFormat="1" x14ac:dyDescent="0.25">
      <c r="A106" s="6" t="s">
        <v>4</v>
      </c>
      <c r="B106" s="4">
        <v>291</v>
      </c>
      <c r="C106" s="31">
        <v>0.49140893470790376</v>
      </c>
      <c r="D106" s="31">
        <v>0.69415807560137455</v>
      </c>
      <c r="E106" s="31">
        <v>0.6563573883161512</v>
      </c>
      <c r="F106" s="31">
        <v>0.5532646048109966</v>
      </c>
      <c r="G106" s="31">
        <v>0.24054982817869416</v>
      </c>
      <c r="H106" s="31">
        <v>0.16151202749140894</v>
      </c>
      <c r="I106" s="31">
        <v>0.12371134020618557</v>
      </c>
      <c r="J106" s="31">
        <v>0.19243986254295534</v>
      </c>
      <c r="K106" s="31">
        <v>0.13402061855670103</v>
      </c>
      <c r="L106" s="31">
        <v>0.52577319587628868</v>
      </c>
      <c r="M106" s="31">
        <v>0.51546391752577314</v>
      </c>
      <c r="N106" s="31">
        <v>5.1546391752577317E-2</v>
      </c>
      <c r="O106" s="31">
        <v>0.12027491408934708</v>
      </c>
      <c r="P106" s="31">
        <v>3.0927835051546393E-2</v>
      </c>
      <c r="Q106" s="32"/>
      <c r="R106" s="32"/>
      <c r="S106" s="32"/>
      <c r="T106" s="8"/>
      <c r="U106" s="8"/>
      <c r="V106" s="8"/>
      <c r="W106" s="8"/>
      <c r="X106" s="8"/>
      <c r="Y106" s="8"/>
    </row>
    <row r="107" spans="1:25" s="1" customFormat="1" x14ac:dyDescent="0.25">
      <c r="A107" s="6" t="s">
        <v>5</v>
      </c>
      <c r="B107" s="4">
        <v>368</v>
      </c>
      <c r="C107" s="31">
        <v>0.44293478260869568</v>
      </c>
      <c r="D107" s="31">
        <v>0.60597826086956519</v>
      </c>
      <c r="E107" s="31">
        <v>0.66304347826086951</v>
      </c>
      <c r="F107" s="31">
        <v>0.47826086956521741</v>
      </c>
      <c r="G107" s="31">
        <v>0.21739130434782608</v>
      </c>
      <c r="H107" s="31">
        <v>0.14945652173913043</v>
      </c>
      <c r="I107" s="31">
        <v>0.15217391304347827</v>
      </c>
      <c r="J107" s="31">
        <v>0.15217391304347827</v>
      </c>
      <c r="K107" s="31">
        <v>0.11413043478260869</v>
      </c>
      <c r="L107" s="31">
        <v>0.54076086956521741</v>
      </c>
      <c r="M107" s="31">
        <v>0.52717391304347827</v>
      </c>
      <c r="N107" s="31">
        <v>5.7065217391304345E-2</v>
      </c>
      <c r="O107" s="31">
        <v>0.16576086956521738</v>
      </c>
      <c r="P107" s="31">
        <v>7.0652173913043473E-2</v>
      </c>
      <c r="Q107" s="32"/>
      <c r="R107" s="32"/>
      <c r="S107" s="32"/>
      <c r="T107" s="8"/>
      <c r="U107" s="8"/>
      <c r="V107" s="8"/>
      <c r="W107" s="8"/>
      <c r="X107" s="8"/>
      <c r="Y107" s="8"/>
    </row>
    <row r="108" spans="1:25" s="1" customFormat="1" x14ac:dyDescent="0.25">
      <c r="A108" s="6" t="s">
        <v>6</v>
      </c>
      <c r="B108" s="4">
        <v>225</v>
      </c>
      <c r="C108" s="31">
        <v>0.56444444444444442</v>
      </c>
      <c r="D108" s="31">
        <v>0.61777777777777776</v>
      </c>
      <c r="E108" s="31">
        <v>0.65333333333333332</v>
      </c>
      <c r="F108" s="31">
        <v>0.64888888888888885</v>
      </c>
      <c r="G108" s="31">
        <v>0.26666666666666666</v>
      </c>
      <c r="H108" s="31">
        <v>0.1111111111111111</v>
      </c>
      <c r="I108" s="31">
        <v>9.3333333333333338E-2</v>
      </c>
      <c r="J108" s="31">
        <v>0.19111111111111112</v>
      </c>
      <c r="K108" s="31">
        <v>0.11555555555555555</v>
      </c>
      <c r="L108" s="31">
        <v>0.54666666666666663</v>
      </c>
      <c r="M108" s="31">
        <v>0.56444444444444442</v>
      </c>
      <c r="N108" s="31">
        <v>0.04</v>
      </c>
      <c r="O108" s="31">
        <v>0.16444444444444445</v>
      </c>
      <c r="P108" s="31">
        <v>0.08</v>
      </c>
      <c r="Q108" s="32"/>
      <c r="R108" s="32"/>
      <c r="S108" s="32"/>
      <c r="T108" s="8"/>
      <c r="U108" s="8"/>
      <c r="V108" s="8"/>
      <c r="W108" s="8"/>
      <c r="X108" s="8"/>
      <c r="Y108" s="8"/>
    </row>
    <row r="109" spans="1:25" s="1" customFormat="1" x14ac:dyDescent="0.25">
      <c r="A109" s="6" t="s">
        <v>7</v>
      </c>
      <c r="B109" s="4">
        <v>387</v>
      </c>
      <c r="C109" s="31">
        <v>0.40310077519379844</v>
      </c>
      <c r="D109" s="31">
        <v>0.52971576227390182</v>
      </c>
      <c r="E109" s="31">
        <v>0.64082687338501287</v>
      </c>
      <c r="F109" s="31">
        <v>0.36175710594315247</v>
      </c>
      <c r="G109" s="31">
        <v>0.22739018087855298</v>
      </c>
      <c r="H109" s="31">
        <v>0.10335917312661498</v>
      </c>
      <c r="I109" s="31">
        <v>9.8191214470284241E-2</v>
      </c>
      <c r="J109" s="31">
        <v>0.12661498708010335</v>
      </c>
      <c r="K109" s="31">
        <v>6.2015503875968991E-2</v>
      </c>
      <c r="L109" s="31">
        <v>0.5452196382428941</v>
      </c>
      <c r="M109" s="31">
        <v>0.37726098191214469</v>
      </c>
      <c r="N109" s="31">
        <v>4.1343669250645997E-2</v>
      </c>
      <c r="O109" s="31">
        <v>5.6847545219638244E-2</v>
      </c>
      <c r="P109" s="31">
        <v>5.6847545219638244E-2</v>
      </c>
      <c r="Q109" s="32"/>
      <c r="R109" s="32"/>
      <c r="S109" s="32"/>
      <c r="T109" s="8"/>
      <c r="U109" s="8"/>
      <c r="V109" s="8"/>
      <c r="W109" s="8"/>
      <c r="X109" s="8"/>
      <c r="Y109" s="8"/>
    </row>
    <row r="110" spans="1:25" s="1" customFormat="1" x14ac:dyDescent="0.25">
      <c r="A110" s="6" t="s">
        <v>8</v>
      </c>
      <c r="B110" s="4">
        <v>953</v>
      </c>
      <c r="C110" s="31">
        <v>0.50367261280167885</v>
      </c>
      <c r="D110" s="31">
        <v>0.63798530954879329</v>
      </c>
      <c r="E110" s="31">
        <v>0.6474291710388248</v>
      </c>
      <c r="F110" s="31">
        <v>0.54354669464847849</v>
      </c>
      <c r="G110" s="31">
        <v>0.22770199370409233</v>
      </c>
      <c r="H110" s="31">
        <v>9.5487932843651632E-2</v>
      </c>
      <c r="I110" s="31">
        <v>1.993704092339979E-2</v>
      </c>
      <c r="J110" s="31">
        <v>0.19202518363064008</v>
      </c>
      <c r="K110" s="31">
        <v>8.709338929695698E-2</v>
      </c>
      <c r="L110" s="31">
        <v>0.56033578174186782</v>
      </c>
      <c r="M110" s="31">
        <v>0.52256033578174188</v>
      </c>
      <c r="N110" s="31">
        <v>5.6663168940188878E-2</v>
      </c>
      <c r="O110" s="31">
        <v>0.12591815320041971</v>
      </c>
      <c r="P110" s="31">
        <v>5.9811122770199371E-2</v>
      </c>
      <c r="Q110" s="32"/>
      <c r="R110" s="32"/>
      <c r="S110" s="32"/>
      <c r="T110" s="8"/>
      <c r="U110" s="8"/>
      <c r="V110" s="8"/>
      <c r="W110" s="8"/>
      <c r="X110" s="8"/>
      <c r="Y110" s="8"/>
    </row>
    <row r="111" spans="1:25" s="1" customFormat="1" x14ac:dyDescent="0.25">
      <c r="A111" s="6" t="s">
        <v>9</v>
      </c>
      <c r="B111" s="4">
        <v>789</v>
      </c>
      <c r="C111" s="31">
        <v>0.46514575411913817</v>
      </c>
      <c r="D111" s="31">
        <v>0.64131812420785805</v>
      </c>
      <c r="E111" s="31">
        <v>0.64765525982256023</v>
      </c>
      <c r="F111" s="31">
        <v>0.53231939163498099</v>
      </c>
      <c r="G111" s="31">
        <v>0.24968314321926488</v>
      </c>
      <c r="H111" s="31">
        <v>0.1888466413181242</v>
      </c>
      <c r="I111" s="31">
        <v>0.31305449936628643</v>
      </c>
      <c r="J111" s="31">
        <v>0.17617237008871989</v>
      </c>
      <c r="K111" s="31">
        <v>0.15209125475285171</v>
      </c>
      <c r="L111" s="31">
        <v>0.50950570342205326</v>
      </c>
      <c r="M111" s="31">
        <v>0.49936628643852976</v>
      </c>
      <c r="N111" s="31">
        <v>4.3092522179974654E-2</v>
      </c>
      <c r="O111" s="31">
        <v>0.155893536121673</v>
      </c>
      <c r="P111" s="31">
        <v>6.7173637515842835E-2</v>
      </c>
      <c r="Q111" s="32"/>
      <c r="R111" s="32"/>
      <c r="S111" s="32"/>
      <c r="T111" s="8"/>
      <c r="U111" s="8"/>
      <c r="V111" s="8"/>
      <c r="W111" s="8"/>
      <c r="X111" s="8"/>
      <c r="Y111" s="8"/>
    </row>
    <row r="112" spans="1:25" s="1" customFormat="1" x14ac:dyDescent="0.25">
      <c r="A112" s="6" t="s">
        <v>10</v>
      </c>
      <c r="B112" s="4">
        <v>297</v>
      </c>
      <c r="C112" s="31">
        <v>0.3164983164983165</v>
      </c>
      <c r="D112" s="31">
        <v>0.38047138047138046</v>
      </c>
      <c r="E112" s="31">
        <v>0.51515151515151514</v>
      </c>
      <c r="F112" s="31">
        <v>0.29292929292929293</v>
      </c>
      <c r="G112" s="31">
        <v>0.16498316498316498</v>
      </c>
      <c r="H112" s="31">
        <v>8.0808080808080815E-2</v>
      </c>
      <c r="I112" s="31">
        <v>7.0707070707070704E-2</v>
      </c>
      <c r="J112" s="31">
        <v>6.3973063973063973E-2</v>
      </c>
      <c r="K112" s="31">
        <v>3.7037037037037035E-2</v>
      </c>
      <c r="L112" s="31">
        <v>0.35353535353535354</v>
      </c>
      <c r="M112" s="31">
        <v>0.34006734006734007</v>
      </c>
      <c r="N112" s="31">
        <v>3.0303030303030304E-2</v>
      </c>
      <c r="O112" s="31">
        <v>4.7138047138047139E-2</v>
      </c>
      <c r="P112" s="31">
        <v>0.15151515151515152</v>
      </c>
      <c r="Q112" s="32"/>
      <c r="R112" s="32"/>
      <c r="S112" s="32"/>
      <c r="T112" s="8"/>
      <c r="U112" s="8"/>
      <c r="V112" s="8"/>
      <c r="W112" s="8"/>
      <c r="X112" s="8"/>
      <c r="Y112" s="8"/>
    </row>
    <row r="113" spans="1:25" s="1" customFormat="1" x14ac:dyDescent="0.25">
      <c r="A113" s="6" t="s">
        <v>11</v>
      </c>
      <c r="B113" s="4">
        <v>767</v>
      </c>
      <c r="C113" s="31">
        <v>0.45241199478487615</v>
      </c>
      <c r="D113" s="31">
        <v>0.56844850065189045</v>
      </c>
      <c r="E113" s="31">
        <v>0.62842242503259449</v>
      </c>
      <c r="F113" s="31">
        <v>0.46544980443285527</v>
      </c>
      <c r="G113" s="31">
        <v>0.20990873533246415</v>
      </c>
      <c r="H113" s="31">
        <v>0.14341590612777053</v>
      </c>
      <c r="I113" s="31">
        <v>0.13428943937418514</v>
      </c>
      <c r="J113" s="31">
        <v>0.16166883963494133</v>
      </c>
      <c r="K113" s="31">
        <v>9.647979139504563E-2</v>
      </c>
      <c r="L113" s="31">
        <v>0.49543676662320729</v>
      </c>
      <c r="M113" s="31">
        <v>0.48239895697522817</v>
      </c>
      <c r="N113" s="31">
        <v>2.9986962190352021E-2</v>
      </c>
      <c r="O113" s="31">
        <v>0.12646675358539766</v>
      </c>
      <c r="P113" s="31">
        <v>6.1277705345501955E-2</v>
      </c>
      <c r="Q113" s="32"/>
      <c r="R113" s="32"/>
      <c r="S113" s="32"/>
      <c r="T113" s="8"/>
      <c r="U113" s="8"/>
      <c r="V113" s="8"/>
      <c r="W113" s="8"/>
      <c r="X113" s="8"/>
      <c r="Y113" s="8"/>
    </row>
    <row r="114" spans="1:25" s="1" customFormat="1" x14ac:dyDescent="0.25">
      <c r="A114" s="6" t="s">
        <v>12</v>
      </c>
      <c r="B114" s="4">
        <v>301</v>
      </c>
      <c r="C114" s="31">
        <v>0.51162790697674421</v>
      </c>
      <c r="D114" s="31">
        <v>0.66777408637873759</v>
      </c>
      <c r="E114" s="31">
        <v>0.70431893687707636</v>
      </c>
      <c r="F114" s="31">
        <v>0.57475083056478404</v>
      </c>
      <c r="G114" s="31">
        <v>0.25913621262458469</v>
      </c>
      <c r="H114" s="31">
        <v>0.10299003322259136</v>
      </c>
      <c r="I114" s="31">
        <v>0.13621262458471761</v>
      </c>
      <c r="J114" s="31">
        <v>0.17275747508305647</v>
      </c>
      <c r="K114" s="31">
        <v>0.11627906976744186</v>
      </c>
      <c r="L114" s="31">
        <v>0.59468438538205981</v>
      </c>
      <c r="M114" s="31">
        <v>0.49833887043189368</v>
      </c>
      <c r="N114" s="31">
        <v>5.647840531561462E-2</v>
      </c>
      <c r="O114" s="31">
        <v>0.13953488372093023</v>
      </c>
      <c r="P114" s="31">
        <v>4.6511627906976744E-2</v>
      </c>
      <c r="Q114" s="32"/>
      <c r="R114" s="32"/>
      <c r="S114" s="32"/>
      <c r="T114" s="8"/>
      <c r="U114" s="8"/>
      <c r="V114" s="8"/>
      <c r="W114" s="8"/>
      <c r="X114" s="8"/>
      <c r="Y114" s="8"/>
    </row>
    <row r="115" spans="1:25" s="1" customFormat="1" x14ac:dyDescent="0.25">
      <c r="A115" s="6" t="s">
        <v>13</v>
      </c>
      <c r="B115" s="4">
        <v>470</v>
      </c>
      <c r="C115" s="31">
        <v>0.5617021276595745</v>
      </c>
      <c r="D115" s="31">
        <v>0.7978723404255319</v>
      </c>
      <c r="E115" s="31">
        <v>0.74468085106382975</v>
      </c>
      <c r="F115" s="31">
        <v>0.63829787234042556</v>
      </c>
      <c r="G115" s="31">
        <v>0.29361702127659572</v>
      </c>
      <c r="H115" s="31">
        <v>0.18723404255319148</v>
      </c>
      <c r="I115" s="31">
        <v>0.19787234042553192</v>
      </c>
      <c r="J115" s="31">
        <v>0.2531914893617021</v>
      </c>
      <c r="K115" s="31">
        <v>0.16382978723404254</v>
      </c>
      <c r="L115" s="31">
        <v>0.67446808510638301</v>
      </c>
      <c r="M115" s="31">
        <v>0.5787234042553191</v>
      </c>
      <c r="N115" s="31">
        <v>8.5106382978723402E-2</v>
      </c>
      <c r="O115" s="31">
        <v>0.19787234042553192</v>
      </c>
      <c r="P115" s="31">
        <v>1.7021276595744681E-2</v>
      </c>
      <c r="Q115" s="32"/>
      <c r="R115" s="32"/>
      <c r="S115" s="32"/>
      <c r="T115" s="8"/>
      <c r="U115" s="8"/>
      <c r="V115" s="8"/>
      <c r="W115" s="8"/>
      <c r="X115" s="8"/>
      <c r="Y115" s="8"/>
    </row>
    <row r="116" spans="1:25"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A118" s="1" t="s">
        <v>520</v>
      </c>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ht="75" x14ac:dyDescent="0.25">
      <c r="A120" s="2" t="s">
        <v>0</v>
      </c>
      <c r="B120" s="2" t="s">
        <v>1</v>
      </c>
      <c r="C120" s="10" t="s">
        <v>521</v>
      </c>
      <c r="D120" s="10" t="s">
        <v>522</v>
      </c>
      <c r="E120" s="10" t="s">
        <v>523</v>
      </c>
      <c r="F120" s="10" t="s">
        <v>524</v>
      </c>
      <c r="G120" s="10" t="s">
        <v>525</v>
      </c>
      <c r="H120" s="10" t="s">
        <v>526</v>
      </c>
      <c r="I120" s="10" t="s">
        <v>527</v>
      </c>
      <c r="J120" s="10" t="s">
        <v>528</v>
      </c>
      <c r="K120" s="10" t="s">
        <v>529</v>
      </c>
      <c r="L120" s="10" t="s">
        <v>530</v>
      </c>
      <c r="M120" s="10" t="s">
        <v>116</v>
      </c>
      <c r="N120" s="30"/>
      <c r="O120" s="30"/>
      <c r="P120" s="30"/>
      <c r="Q120" s="30"/>
      <c r="R120" s="30"/>
      <c r="S120" s="30"/>
      <c r="T120" s="9"/>
      <c r="U120" s="9"/>
      <c r="V120" s="9"/>
      <c r="W120" s="9"/>
      <c r="X120" s="9"/>
      <c r="Y120" s="9"/>
    </row>
    <row r="121" spans="1:25" s="1" customFormat="1" x14ac:dyDescent="0.25">
      <c r="A121" s="3" t="s">
        <v>2</v>
      </c>
      <c r="B121" s="4">
        <v>1846</v>
      </c>
      <c r="C121" s="31">
        <v>0.69718309859154926</v>
      </c>
      <c r="D121" s="31">
        <v>0.17930660888407368</v>
      </c>
      <c r="E121" s="31">
        <v>0.20476706392199351</v>
      </c>
      <c r="F121" s="31">
        <v>0.48970747562296857</v>
      </c>
      <c r="G121" s="31">
        <v>0.74539544962080173</v>
      </c>
      <c r="H121" s="31">
        <v>0.41982665222101839</v>
      </c>
      <c r="I121" s="31">
        <v>0.56392199349945826</v>
      </c>
      <c r="J121" s="31">
        <v>0.23401950162513543</v>
      </c>
      <c r="K121" s="31">
        <v>0.49458288190682559</v>
      </c>
      <c r="L121" s="31">
        <v>0.13380281690140844</v>
      </c>
      <c r="M121" s="31">
        <v>3.1960996749729145E-2</v>
      </c>
      <c r="N121" s="32"/>
      <c r="O121" s="32"/>
      <c r="P121" s="32"/>
      <c r="Q121" s="32"/>
      <c r="R121" s="32"/>
      <c r="S121" s="32"/>
      <c r="T121" s="8"/>
      <c r="U121" s="8"/>
      <c r="V121" s="8"/>
      <c r="W121" s="8"/>
      <c r="X121" s="8"/>
      <c r="Y121" s="8"/>
    </row>
    <row r="122" spans="1:25" s="1" customFormat="1" x14ac:dyDescent="0.25">
      <c r="A122" s="6" t="s">
        <v>3</v>
      </c>
      <c r="B122" s="4">
        <v>623</v>
      </c>
      <c r="C122" s="31">
        <v>0.7560192616372392</v>
      </c>
      <c r="D122" s="31">
        <v>0.13162118780096307</v>
      </c>
      <c r="E122" s="31">
        <v>0.17335473515248795</v>
      </c>
      <c r="F122" s="31">
        <v>0.5136436597110754</v>
      </c>
      <c r="G122" s="31">
        <v>0.7817014446227929</v>
      </c>
      <c r="H122" s="31">
        <v>0.4895666131621188</v>
      </c>
      <c r="I122" s="31">
        <v>0.5826645264847512</v>
      </c>
      <c r="J122" s="31">
        <v>0.2520064205457464</v>
      </c>
      <c r="K122" s="31">
        <v>0.5329052969502408</v>
      </c>
      <c r="L122" s="31">
        <v>0.14125200642054575</v>
      </c>
      <c r="M122" s="31">
        <v>2.5682182985553772E-2</v>
      </c>
      <c r="N122" s="32"/>
      <c r="O122" s="32"/>
      <c r="P122" s="32"/>
      <c r="Q122" s="32"/>
      <c r="R122" s="32"/>
      <c r="S122" s="32"/>
      <c r="T122" s="8"/>
      <c r="U122" s="8"/>
      <c r="V122" s="8"/>
      <c r="W122" s="8"/>
      <c r="X122" s="8"/>
      <c r="Y122" s="8"/>
    </row>
    <row r="123" spans="1:25" s="1" customFormat="1" x14ac:dyDescent="0.25">
      <c r="A123" s="6" t="s">
        <v>4</v>
      </c>
      <c r="B123" s="4">
        <v>289</v>
      </c>
      <c r="C123" s="31">
        <v>0.72664359861591699</v>
      </c>
      <c r="D123" s="31">
        <v>0.18339100346020762</v>
      </c>
      <c r="E123" s="31">
        <v>0.18685121107266436</v>
      </c>
      <c r="F123" s="31">
        <v>0.47750865051903113</v>
      </c>
      <c r="G123" s="31">
        <v>0.79930795847750868</v>
      </c>
      <c r="H123" s="31">
        <v>0.35986159169550175</v>
      </c>
      <c r="I123" s="31">
        <v>0.55363321799307963</v>
      </c>
      <c r="J123" s="31">
        <v>0.26643598615916952</v>
      </c>
      <c r="K123" s="31">
        <v>0.48096885813148788</v>
      </c>
      <c r="L123" s="31">
        <v>0.17301038062283736</v>
      </c>
      <c r="M123" s="31">
        <v>1.7301038062283738E-2</v>
      </c>
      <c r="N123" s="32"/>
      <c r="O123" s="32"/>
      <c r="P123" s="32"/>
      <c r="Q123" s="32"/>
      <c r="R123" s="32"/>
      <c r="S123" s="32"/>
      <c r="T123" s="8"/>
      <c r="U123" s="8"/>
      <c r="V123" s="8"/>
      <c r="W123" s="8"/>
      <c r="X123" s="8"/>
      <c r="Y123" s="8"/>
    </row>
    <row r="124" spans="1:25" s="1" customFormat="1" x14ac:dyDescent="0.25">
      <c r="A124" s="6" t="s">
        <v>5</v>
      </c>
      <c r="B124" s="4">
        <v>361</v>
      </c>
      <c r="C124" s="31">
        <v>0.74515235457063711</v>
      </c>
      <c r="D124" s="31">
        <v>0.13850415512465375</v>
      </c>
      <c r="E124" s="31">
        <v>0.12465373961218837</v>
      </c>
      <c r="F124" s="31">
        <v>0.53462603878116344</v>
      </c>
      <c r="G124" s="31">
        <v>0.80609418282548473</v>
      </c>
      <c r="H124" s="31">
        <v>0.37396121883656508</v>
      </c>
      <c r="I124" s="31">
        <v>0.62049861495844871</v>
      </c>
      <c r="J124" s="31">
        <v>0.22437673130193905</v>
      </c>
      <c r="K124" s="31">
        <v>0.47645429362880887</v>
      </c>
      <c r="L124" s="31">
        <v>9.6952908587257622E-2</v>
      </c>
      <c r="M124" s="31">
        <v>4.9861495844875349E-2</v>
      </c>
      <c r="N124" s="32"/>
      <c r="O124" s="32"/>
      <c r="P124" s="32"/>
      <c r="Q124" s="32"/>
      <c r="R124" s="32"/>
      <c r="S124" s="32"/>
      <c r="T124" s="8"/>
      <c r="U124" s="8"/>
      <c r="V124" s="8"/>
      <c r="W124" s="8"/>
      <c r="X124" s="8"/>
      <c r="Y124" s="8"/>
    </row>
    <row r="125" spans="1:25" s="1" customFormat="1" x14ac:dyDescent="0.25">
      <c r="A125" s="6" t="s">
        <v>6</v>
      </c>
      <c r="B125" s="4">
        <v>225</v>
      </c>
      <c r="C125" s="31">
        <v>0.64</v>
      </c>
      <c r="D125" s="31">
        <v>0.16888888888888889</v>
      </c>
      <c r="E125" s="31">
        <v>0.2088888888888889</v>
      </c>
      <c r="F125" s="31">
        <v>0.48444444444444446</v>
      </c>
      <c r="G125" s="31">
        <v>0.72</v>
      </c>
      <c r="H125" s="31">
        <v>0.44444444444444442</v>
      </c>
      <c r="I125" s="31">
        <v>0.60444444444444445</v>
      </c>
      <c r="J125" s="31">
        <v>0.27111111111111114</v>
      </c>
      <c r="K125" s="31">
        <v>0.56000000000000005</v>
      </c>
      <c r="L125" s="31">
        <v>0.13333333333333333</v>
      </c>
      <c r="M125" s="31">
        <v>0.04</v>
      </c>
      <c r="N125" s="32"/>
      <c r="O125" s="32"/>
      <c r="P125" s="32"/>
      <c r="Q125" s="32"/>
      <c r="R125" s="32"/>
      <c r="S125" s="32"/>
      <c r="T125" s="8"/>
      <c r="U125" s="8"/>
      <c r="V125" s="8"/>
      <c r="W125" s="8"/>
      <c r="X125" s="8"/>
      <c r="Y125" s="8"/>
    </row>
    <row r="126" spans="1:25" s="1" customFormat="1" x14ac:dyDescent="0.25">
      <c r="A126" s="6" t="s">
        <v>7</v>
      </c>
      <c r="B126" s="4">
        <v>348</v>
      </c>
      <c r="C126" s="31">
        <v>0.5545977011494253</v>
      </c>
      <c r="D126" s="31">
        <v>0.31034482758620691</v>
      </c>
      <c r="E126" s="31">
        <v>0.35632183908045978</v>
      </c>
      <c r="F126" s="31">
        <v>0.41379310344827586</v>
      </c>
      <c r="G126" s="31">
        <v>0.58908045977011492</v>
      </c>
      <c r="H126" s="31">
        <v>0.37643678160919541</v>
      </c>
      <c r="I126" s="31">
        <v>0.45402298850574713</v>
      </c>
      <c r="J126" s="31">
        <v>0.16091954022988506</v>
      </c>
      <c r="K126" s="31">
        <v>0.41379310344827586</v>
      </c>
      <c r="L126" s="31">
        <v>0.12643678160919541</v>
      </c>
      <c r="M126" s="31">
        <v>3.1609195402298854E-2</v>
      </c>
      <c r="N126" s="32"/>
      <c r="O126" s="32"/>
      <c r="P126" s="32"/>
      <c r="Q126" s="32"/>
      <c r="R126" s="32"/>
      <c r="S126" s="32"/>
      <c r="T126" s="8"/>
      <c r="U126" s="8"/>
      <c r="V126" s="8"/>
      <c r="W126" s="8"/>
      <c r="X126" s="8"/>
      <c r="Y126" s="8"/>
    </row>
    <row r="127" spans="1:25" s="1" customFormat="1" x14ac:dyDescent="0.25">
      <c r="A127" s="6" t="s">
        <v>8</v>
      </c>
      <c r="B127" s="4">
        <v>939</v>
      </c>
      <c r="C127" s="31">
        <v>0.70926517571884984</v>
      </c>
      <c r="D127" s="31">
        <v>0.13738019169329074</v>
      </c>
      <c r="E127" s="31">
        <v>0.2066027689030884</v>
      </c>
      <c r="F127" s="31">
        <v>0.53567625133120345</v>
      </c>
      <c r="G127" s="31">
        <v>0.80830670926517567</v>
      </c>
      <c r="H127" s="31">
        <v>0.37167199148029817</v>
      </c>
      <c r="I127" s="31">
        <v>0.59957401490947815</v>
      </c>
      <c r="J127" s="31">
        <v>0.34504792332268369</v>
      </c>
      <c r="K127" s="31">
        <v>0.48562300319488816</v>
      </c>
      <c r="L127" s="31">
        <v>0.15441959531416399</v>
      </c>
      <c r="M127" s="31">
        <v>3.727369542066028E-2</v>
      </c>
      <c r="N127" s="32"/>
      <c r="O127" s="32"/>
      <c r="P127" s="32"/>
      <c r="Q127" s="32"/>
      <c r="R127" s="32"/>
      <c r="S127" s="32"/>
      <c r="T127" s="8"/>
      <c r="U127" s="8"/>
      <c r="V127" s="8"/>
      <c r="W127" s="8"/>
      <c r="X127" s="8"/>
      <c r="Y127" s="8"/>
    </row>
    <row r="128" spans="1:25" s="1" customFormat="1" x14ac:dyDescent="0.25">
      <c r="A128" s="6" t="s">
        <v>9</v>
      </c>
      <c r="B128" s="4">
        <v>780</v>
      </c>
      <c r="C128" s="31">
        <v>0.75769230769230766</v>
      </c>
      <c r="D128" s="31">
        <v>0.16666666666666666</v>
      </c>
      <c r="E128" s="31">
        <v>0.13846153846153847</v>
      </c>
      <c r="F128" s="31">
        <v>0.48717948717948717</v>
      </c>
      <c r="G128" s="31">
        <v>0.74871794871794872</v>
      </c>
      <c r="H128" s="31">
        <v>0.50769230769230766</v>
      </c>
      <c r="I128" s="31">
        <v>0.58205128205128209</v>
      </c>
      <c r="J128" s="31">
        <v>0.13205128205128205</v>
      </c>
      <c r="K128" s="31">
        <v>0.55000000000000004</v>
      </c>
      <c r="L128" s="31">
        <v>0.11923076923076924</v>
      </c>
      <c r="M128" s="31">
        <v>2.9487179487179487E-2</v>
      </c>
      <c r="N128" s="32"/>
      <c r="O128" s="32"/>
      <c r="P128" s="32"/>
      <c r="Q128" s="32"/>
      <c r="R128" s="32"/>
      <c r="S128" s="32"/>
      <c r="T128" s="8"/>
      <c r="U128" s="8"/>
      <c r="V128" s="8"/>
      <c r="W128" s="8"/>
      <c r="X128" s="8"/>
      <c r="Y128" s="8"/>
    </row>
    <row r="129" spans="1:25" s="1" customFormat="1" x14ac:dyDescent="0.25">
      <c r="A129" s="6" t="s">
        <v>10</v>
      </c>
      <c r="B129" s="4">
        <v>280</v>
      </c>
      <c r="C129" s="31">
        <v>0.52857142857142858</v>
      </c>
      <c r="D129" s="31">
        <v>0.14642857142857144</v>
      </c>
      <c r="E129" s="31">
        <v>0.16785714285714284</v>
      </c>
      <c r="F129" s="31">
        <v>0.53214285714285714</v>
      </c>
      <c r="G129" s="31">
        <v>0.66785714285714282</v>
      </c>
      <c r="H129" s="31">
        <v>0.26071428571428573</v>
      </c>
      <c r="I129" s="31">
        <v>0.40357142857142858</v>
      </c>
      <c r="J129" s="31">
        <v>0.15714285714285714</v>
      </c>
      <c r="K129" s="31">
        <v>0.26785714285714285</v>
      </c>
      <c r="L129" s="31">
        <v>0.05</v>
      </c>
      <c r="M129" s="31">
        <v>8.9285714285714288E-2</v>
      </c>
      <c r="N129" s="32"/>
      <c r="O129" s="32"/>
      <c r="P129" s="32"/>
      <c r="Q129" s="32"/>
      <c r="R129" s="32"/>
      <c r="S129" s="32"/>
      <c r="T129" s="8"/>
      <c r="U129" s="8"/>
      <c r="V129" s="8"/>
      <c r="W129" s="8"/>
      <c r="X129" s="8"/>
      <c r="Y129" s="8"/>
    </row>
    <row r="130" spans="1:25" s="1" customFormat="1" x14ac:dyDescent="0.25">
      <c r="A130" s="6" t="s">
        <v>11</v>
      </c>
      <c r="B130" s="4">
        <v>741</v>
      </c>
      <c r="C130" s="31">
        <v>0.68825910931174084</v>
      </c>
      <c r="D130" s="31">
        <v>0.12685560053981107</v>
      </c>
      <c r="E130" s="31">
        <v>0.16599190283400811</v>
      </c>
      <c r="F130" s="31">
        <v>0.54925775978407554</v>
      </c>
      <c r="G130" s="31">
        <v>0.80161943319838058</v>
      </c>
      <c r="H130" s="31">
        <v>0.42780026990553305</v>
      </c>
      <c r="I130" s="31">
        <v>0.5587044534412956</v>
      </c>
      <c r="J130" s="31">
        <v>0.2078272604588394</v>
      </c>
      <c r="K130" s="31">
        <v>0.47098515519568152</v>
      </c>
      <c r="L130" s="31">
        <v>9.1767881241565458E-2</v>
      </c>
      <c r="M130" s="31">
        <v>2.564102564102564E-2</v>
      </c>
      <c r="N130" s="32"/>
      <c r="O130" s="32"/>
      <c r="P130" s="32"/>
      <c r="Q130" s="32"/>
      <c r="R130" s="32"/>
      <c r="S130" s="32"/>
      <c r="T130" s="8"/>
      <c r="U130" s="8"/>
      <c r="V130" s="8"/>
      <c r="W130" s="8"/>
      <c r="X130" s="8"/>
      <c r="Y130" s="8"/>
    </row>
    <row r="131" spans="1:25" s="1" customFormat="1" x14ac:dyDescent="0.25">
      <c r="A131" s="6" t="s">
        <v>12</v>
      </c>
      <c r="B131" s="4">
        <v>298</v>
      </c>
      <c r="C131" s="31">
        <v>0.73154362416107388</v>
      </c>
      <c r="D131" s="31">
        <v>0.19798657718120805</v>
      </c>
      <c r="E131" s="31">
        <v>0.22483221476510068</v>
      </c>
      <c r="F131" s="31">
        <v>0.48322147651006714</v>
      </c>
      <c r="G131" s="31">
        <v>0.75838926174496646</v>
      </c>
      <c r="H131" s="31">
        <v>0.44295302013422821</v>
      </c>
      <c r="I131" s="31">
        <v>0.56375838926174493</v>
      </c>
      <c r="J131" s="31">
        <v>0.30536912751677853</v>
      </c>
      <c r="K131" s="31">
        <v>0.60067114093959728</v>
      </c>
      <c r="L131" s="31">
        <v>0.13422818791946309</v>
      </c>
      <c r="M131" s="31">
        <v>2.0134228187919462E-2</v>
      </c>
      <c r="N131" s="32"/>
      <c r="O131" s="32"/>
      <c r="P131" s="32"/>
      <c r="Q131" s="32"/>
      <c r="R131" s="32"/>
      <c r="S131" s="32"/>
      <c r="T131" s="8"/>
      <c r="U131" s="8"/>
      <c r="V131" s="8"/>
      <c r="W131" s="8"/>
      <c r="X131" s="8"/>
      <c r="Y131" s="8"/>
    </row>
    <row r="132" spans="1:25" s="1" customFormat="1" x14ac:dyDescent="0.25">
      <c r="A132" s="6" t="s">
        <v>13</v>
      </c>
      <c r="B132" s="4">
        <v>461</v>
      </c>
      <c r="C132" s="31">
        <v>0.8026030368763557</v>
      </c>
      <c r="D132" s="31">
        <v>0.27982646420824298</v>
      </c>
      <c r="E132" s="31">
        <v>0.28633405639913234</v>
      </c>
      <c r="F132" s="31">
        <v>0.37527114967462039</v>
      </c>
      <c r="G132" s="31">
        <v>0.69848156182212584</v>
      </c>
      <c r="H132" s="31">
        <v>0.49023861171366595</v>
      </c>
      <c r="I132" s="31">
        <v>0.68763557483731019</v>
      </c>
      <c r="J132" s="31">
        <v>0.28633405639913234</v>
      </c>
      <c r="K132" s="31">
        <v>0.59652928416485895</v>
      </c>
      <c r="L132" s="31">
        <v>0.2559652928416486</v>
      </c>
      <c r="M132" s="31">
        <v>1.3015184381778741E-2</v>
      </c>
      <c r="N132" s="32"/>
      <c r="O132" s="32"/>
      <c r="P132" s="32"/>
      <c r="Q132" s="32"/>
      <c r="R132" s="32"/>
      <c r="S132" s="32"/>
      <c r="T132" s="8"/>
      <c r="U132" s="8"/>
      <c r="V132" s="8"/>
      <c r="W132" s="8"/>
      <c r="X132" s="8"/>
      <c r="Y132" s="8"/>
    </row>
    <row r="133" spans="1:25"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row>
    <row r="134" spans="1:25" s="1" customFormat="1" x14ac:dyDescent="0.25">
      <c r="C134" s="22"/>
      <c r="D134" s="22"/>
      <c r="E134" s="22"/>
      <c r="F134" s="22"/>
      <c r="G134" s="22"/>
      <c r="H134" s="22"/>
      <c r="I134" s="22"/>
      <c r="J134" s="22"/>
      <c r="K134" s="22"/>
      <c r="L134" s="22"/>
      <c r="M134" s="22"/>
      <c r="N134" s="22"/>
      <c r="O134" s="22"/>
      <c r="P134" s="22"/>
      <c r="Q134" s="22"/>
      <c r="R134" s="22"/>
      <c r="S134" s="22"/>
    </row>
    <row r="135" spans="1:25" s="1" customFormat="1" x14ac:dyDescent="0.25">
      <c r="A135" s="1" t="s">
        <v>531</v>
      </c>
      <c r="C135" s="22"/>
      <c r="D135" s="22"/>
      <c r="E135" s="22"/>
      <c r="F135" s="22"/>
      <c r="G135" s="22"/>
      <c r="H135" s="22"/>
      <c r="I135" s="22"/>
      <c r="J135" s="22"/>
      <c r="K135" s="22"/>
      <c r="L135" s="22"/>
      <c r="M135" s="22"/>
      <c r="N135" s="22"/>
      <c r="O135" s="22"/>
      <c r="P135" s="22"/>
      <c r="Q135" s="22"/>
      <c r="R135" s="22"/>
      <c r="S135" s="22"/>
    </row>
    <row r="136" spans="1:25" s="1" customFormat="1" x14ac:dyDescent="0.25">
      <c r="C136" s="22"/>
      <c r="D136" s="22"/>
      <c r="E136" s="22"/>
      <c r="F136" s="22"/>
      <c r="G136" s="22"/>
      <c r="H136" s="22"/>
      <c r="I136" s="22"/>
      <c r="J136" s="22"/>
      <c r="K136" s="22"/>
      <c r="L136" s="22"/>
      <c r="M136" s="22"/>
      <c r="N136" s="22"/>
      <c r="O136" s="22"/>
      <c r="P136" s="22"/>
      <c r="Q136" s="22"/>
      <c r="R136" s="22"/>
      <c r="S136" s="22"/>
    </row>
    <row r="137" spans="1:25" s="1" customFormat="1" ht="30" x14ac:dyDescent="0.25">
      <c r="A137" s="2" t="s">
        <v>0</v>
      </c>
      <c r="B137" s="2" t="s">
        <v>1</v>
      </c>
      <c r="C137" s="10" t="s">
        <v>192</v>
      </c>
      <c r="D137" s="10" t="s">
        <v>381</v>
      </c>
      <c r="E137" s="10" t="s">
        <v>382</v>
      </c>
      <c r="F137" s="30"/>
      <c r="G137" s="30"/>
      <c r="H137" s="30"/>
      <c r="I137" s="30"/>
      <c r="J137" s="30"/>
      <c r="K137" s="30"/>
      <c r="L137" s="30"/>
      <c r="M137" s="30"/>
      <c r="N137" s="30"/>
      <c r="O137" s="30"/>
      <c r="P137" s="30"/>
      <c r="Q137" s="30"/>
      <c r="R137" s="30"/>
      <c r="S137" s="30"/>
      <c r="T137" s="9"/>
      <c r="U137" s="9"/>
      <c r="V137" s="9"/>
      <c r="W137" s="9"/>
      <c r="X137" s="9"/>
      <c r="Y137" s="9"/>
    </row>
    <row r="138" spans="1:25" s="1" customFormat="1" x14ac:dyDescent="0.25">
      <c r="A138" s="3" t="s">
        <v>2</v>
      </c>
      <c r="B138" s="4">
        <v>1893</v>
      </c>
      <c r="C138" s="31">
        <v>0.68198626518753303</v>
      </c>
      <c r="D138" s="31">
        <v>8.1880612783940834E-2</v>
      </c>
      <c r="E138" s="31">
        <v>0.23613312202852615</v>
      </c>
      <c r="F138" s="32"/>
      <c r="G138" s="32"/>
      <c r="H138" s="32"/>
      <c r="I138" s="32"/>
      <c r="J138" s="32"/>
      <c r="K138" s="32"/>
      <c r="L138" s="32"/>
      <c r="M138" s="32"/>
      <c r="N138" s="32"/>
      <c r="O138" s="32"/>
      <c r="P138" s="32"/>
      <c r="Q138" s="32"/>
      <c r="R138" s="32"/>
      <c r="S138" s="32"/>
      <c r="T138" s="8"/>
      <c r="U138" s="8"/>
      <c r="V138" s="8"/>
      <c r="W138" s="8"/>
      <c r="X138" s="8"/>
      <c r="Y138" s="8"/>
    </row>
    <row r="139" spans="1:25" s="1" customFormat="1" x14ac:dyDescent="0.25">
      <c r="A139" s="6" t="s">
        <v>3</v>
      </c>
      <c r="B139" s="4">
        <v>659</v>
      </c>
      <c r="C139" s="31">
        <v>0.73444613050075869</v>
      </c>
      <c r="D139" s="31">
        <v>6.0698027314112293E-2</v>
      </c>
      <c r="E139" s="31">
        <v>0.20485584218512898</v>
      </c>
      <c r="F139" s="32"/>
      <c r="G139" s="32"/>
      <c r="H139" s="32"/>
      <c r="I139" s="32"/>
      <c r="J139" s="32"/>
      <c r="K139" s="32"/>
      <c r="L139" s="32"/>
      <c r="M139" s="32"/>
      <c r="N139" s="32"/>
      <c r="O139" s="32"/>
      <c r="P139" s="32"/>
      <c r="Q139" s="32"/>
      <c r="R139" s="32"/>
      <c r="S139" s="32"/>
      <c r="T139" s="8"/>
      <c r="U139" s="8"/>
      <c r="V139" s="8"/>
      <c r="W139" s="8"/>
      <c r="X139" s="8"/>
      <c r="Y139" s="8"/>
    </row>
    <row r="140" spans="1:25" s="1" customFormat="1" x14ac:dyDescent="0.25">
      <c r="A140" s="6" t="s">
        <v>4</v>
      </c>
      <c r="B140" s="4">
        <v>317</v>
      </c>
      <c r="C140" s="31">
        <v>0.66246056782334384</v>
      </c>
      <c r="D140" s="31">
        <v>6.6246056782334389E-2</v>
      </c>
      <c r="E140" s="31">
        <v>0.27129337539432175</v>
      </c>
      <c r="F140" s="32"/>
      <c r="G140" s="32"/>
      <c r="H140" s="32"/>
      <c r="I140" s="32"/>
      <c r="J140" s="32"/>
      <c r="K140" s="32"/>
      <c r="L140" s="32"/>
      <c r="M140" s="32"/>
      <c r="N140" s="32"/>
      <c r="O140" s="32"/>
      <c r="P140" s="32"/>
      <c r="Q140" s="32"/>
      <c r="R140" s="32"/>
      <c r="S140" s="32"/>
      <c r="T140" s="8"/>
      <c r="U140" s="8"/>
      <c r="V140" s="8"/>
      <c r="W140" s="8"/>
      <c r="X140" s="8"/>
      <c r="Y140" s="8"/>
    </row>
    <row r="141" spans="1:25" s="1" customFormat="1" x14ac:dyDescent="0.25">
      <c r="A141" s="6" t="s">
        <v>5</v>
      </c>
      <c r="B141" s="4">
        <v>390</v>
      </c>
      <c r="C141" s="31">
        <v>0.62820512820512819</v>
      </c>
      <c r="D141" s="31">
        <v>0.11025641025641025</v>
      </c>
      <c r="E141" s="31">
        <v>0.26153846153846155</v>
      </c>
      <c r="F141" s="32"/>
      <c r="G141" s="32"/>
      <c r="H141" s="32"/>
      <c r="I141" s="32"/>
      <c r="J141" s="32"/>
      <c r="K141" s="32"/>
      <c r="L141" s="32"/>
      <c r="M141" s="32"/>
      <c r="N141" s="32"/>
      <c r="O141" s="32"/>
      <c r="P141" s="32"/>
      <c r="Q141" s="32"/>
      <c r="R141" s="32"/>
      <c r="S141" s="32"/>
      <c r="T141" s="8"/>
      <c r="U141" s="8"/>
      <c r="V141" s="8"/>
      <c r="W141" s="8"/>
      <c r="X141" s="8"/>
      <c r="Y141" s="8"/>
    </row>
    <row r="142" spans="1:25" s="1" customFormat="1" x14ac:dyDescent="0.25">
      <c r="A142" s="6" t="s">
        <v>6</v>
      </c>
      <c r="B142" s="4">
        <v>232</v>
      </c>
      <c r="C142" s="31">
        <v>0.7068965517241379</v>
      </c>
      <c r="D142" s="31">
        <v>9.9137931034482762E-2</v>
      </c>
      <c r="E142" s="31">
        <v>0.19396551724137931</v>
      </c>
      <c r="F142" s="32"/>
      <c r="G142" s="32"/>
      <c r="H142" s="32"/>
      <c r="I142" s="32"/>
      <c r="J142" s="32"/>
      <c r="K142" s="32"/>
      <c r="L142" s="32"/>
      <c r="M142" s="32"/>
      <c r="N142" s="32"/>
      <c r="O142" s="32"/>
      <c r="P142" s="32"/>
      <c r="Q142" s="32"/>
      <c r="R142" s="32"/>
      <c r="S142" s="32"/>
      <c r="T142" s="8"/>
      <c r="U142" s="8"/>
      <c r="V142" s="8"/>
      <c r="W142" s="8"/>
      <c r="X142" s="8"/>
      <c r="Y142" s="8"/>
    </row>
    <row r="143" spans="1:25" s="1" customFormat="1" x14ac:dyDescent="0.25">
      <c r="A143" s="6" t="s">
        <v>7</v>
      </c>
      <c r="B143" s="4">
        <v>295</v>
      </c>
      <c r="C143" s="31">
        <v>0.63728813559322028</v>
      </c>
      <c r="D143" s="31">
        <v>9.4915254237288138E-2</v>
      </c>
      <c r="E143" s="31">
        <v>0.26779661016949152</v>
      </c>
      <c r="F143" s="32"/>
      <c r="G143" s="32"/>
      <c r="H143" s="32"/>
      <c r="I143" s="32"/>
      <c r="J143" s="32"/>
      <c r="K143" s="32"/>
      <c r="L143" s="32"/>
      <c r="M143" s="32"/>
      <c r="N143" s="32"/>
      <c r="O143" s="32"/>
      <c r="P143" s="32"/>
      <c r="Q143" s="32"/>
      <c r="R143" s="32"/>
      <c r="S143" s="32"/>
      <c r="T143" s="8"/>
      <c r="U143" s="8"/>
      <c r="V143" s="8"/>
      <c r="W143" s="8"/>
      <c r="X143" s="8"/>
      <c r="Y143" s="8"/>
    </row>
    <row r="144" spans="1:25" s="1" customFormat="1" x14ac:dyDescent="0.25">
      <c r="A144" s="6" t="s">
        <v>8</v>
      </c>
      <c r="B144" s="4">
        <v>1017</v>
      </c>
      <c r="C144" s="31">
        <v>0.62733529990167158</v>
      </c>
      <c r="D144" s="31">
        <v>0.10127826941986234</v>
      </c>
      <c r="E144" s="31">
        <v>0.27138643067846607</v>
      </c>
      <c r="F144" s="32"/>
      <c r="G144" s="32"/>
      <c r="H144" s="32"/>
      <c r="I144" s="32"/>
      <c r="J144" s="32"/>
      <c r="K144" s="32"/>
      <c r="L144" s="32"/>
      <c r="M144" s="32"/>
      <c r="N144" s="32"/>
      <c r="O144" s="32"/>
      <c r="P144" s="32"/>
      <c r="Q144" s="32"/>
      <c r="R144" s="32"/>
      <c r="S144" s="32"/>
      <c r="T144" s="8"/>
      <c r="U144" s="8"/>
      <c r="V144" s="8"/>
      <c r="W144" s="8"/>
      <c r="X144" s="8"/>
      <c r="Y144" s="8"/>
    </row>
    <row r="145" spans="1:25" s="1" customFormat="1" x14ac:dyDescent="0.25">
      <c r="A145" s="6" t="s">
        <v>9</v>
      </c>
      <c r="B145" s="4">
        <v>823</v>
      </c>
      <c r="C145" s="31">
        <v>0.75212636695018231</v>
      </c>
      <c r="D145" s="31">
        <v>5.9538274605103282E-2</v>
      </c>
      <c r="E145" s="31">
        <v>0.18833535844471447</v>
      </c>
      <c r="F145" s="32"/>
      <c r="G145" s="32"/>
      <c r="H145" s="32"/>
      <c r="I145" s="32"/>
      <c r="J145" s="32"/>
      <c r="K145" s="32"/>
      <c r="L145" s="32"/>
      <c r="M145" s="32"/>
      <c r="N145" s="32"/>
      <c r="O145" s="32"/>
      <c r="P145" s="32"/>
      <c r="Q145" s="32"/>
      <c r="R145" s="32"/>
      <c r="S145" s="32"/>
      <c r="T145" s="8"/>
      <c r="U145" s="8"/>
      <c r="V145" s="8"/>
      <c r="W145" s="8"/>
      <c r="X145" s="8"/>
      <c r="Y145" s="8"/>
    </row>
    <row r="146" spans="1:25" s="1" customFormat="1" x14ac:dyDescent="0.25">
      <c r="A146" s="6" t="s">
        <v>10</v>
      </c>
      <c r="B146" s="4">
        <v>274</v>
      </c>
      <c r="C146" s="31">
        <v>0.51824817518248179</v>
      </c>
      <c r="D146" s="31">
        <v>7.6642335766423361E-2</v>
      </c>
      <c r="E146" s="31">
        <v>0.4051094890510949</v>
      </c>
      <c r="F146" s="32"/>
      <c r="G146" s="32"/>
      <c r="H146" s="32"/>
      <c r="I146" s="32"/>
      <c r="J146" s="32"/>
      <c r="K146" s="32"/>
      <c r="L146" s="32"/>
      <c r="M146" s="32"/>
      <c r="N146" s="32"/>
      <c r="O146" s="32"/>
      <c r="P146" s="32"/>
      <c r="Q146" s="32"/>
      <c r="R146" s="32"/>
      <c r="S146" s="32"/>
      <c r="T146" s="8"/>
      <c r="U146" s="8"/>
      <c r="V146" s="8"/>
      <c r="W146" s="8"/>
      <c r="X146" s="8"/>
      <c r="Y146" s="8"/>
    </row>
    <row r="147" spans="1:25" s="1" customFormat="1" x14ac:dyDescent="0.25">
      <c r="A147" s="6" t="s">
        <v>11</v>
      </c>
      <c r="B147" s="4">
        <v>751</v>
      </c>
      <c r="C147" s="31">
        <v>0.66711051930758991</v>
      </c>
      <c r="D147" s="31">
        <v>0.10386151797603196</v>
      </c>
      <c r="E147" s="31">
        <v>0.22902796271637815</v>
      </c>
      <c r="F147" s="32"/>
      <c r="G147" s="32"/>
      <c r="H147" s="32"/>
      <c r="I147" s="32"/>
      <c r="J147" s="32"/>
      <c r="K147" s="32"/>
      <c r="L147" s="32"/>
      <c r="M147" s="32"/>
      <c r="N147" s="32"/>
      <c r="O147" s="32"/>
      <c r="P147" s="32"/>
      <c r="Q147" s="32"/>
      <c r="R147" s="32"/>
      <c r="S147" s="32"/>
      <c r="T147" s="8"/>
      <c r="U147" s="8"/>
      <c r="V147" s="8"/>
      <c r="W147" s="8"/>
      <c r="X147" s="8"/>
      <c r="Y147" s="8"/>
    </row>
    <row r="148" spans="1:25" s="1" customFormat="1" x14ac:dyDescent="0.25">
      <c r="A148" s="6" t="s">
        <v>12</v>
      </c>
      <c r="B148" s="4">
        <v>302</v>
      </c>
      <c r="C148" s="31">
        <v>0.72185430463576161</v>
      </c>
      <c r="D148" s="31">
        <v>7.9470198675496692E-2</v>
      </c>
      <c r="E148" s="31">
        <v>0.19867549668874171</v>
      </c>
      <c r="F148" s="32"/>
      <c r="G148" s="32"/>
      <c r="H148" s="32"/>
      <c r="I148" s="32"/>
      <c r="J148" s="32"/>
      <c r="K148" s="32"/>
      <c r="L148" s="32"/>
      <c r="M148" s="32"/>
      <c r="N148" s="32"/>
      <c r="O148" s="32"/>
      <c r="P148" s="32"/>
      <c r="Q148" s="32"/>
      <c r="R148" s="32"/>
      <c r="S148" s="32"/>
      <c r="T148" s="8"/>
      <c r="U148" s="8"/>
      <c r="V148" s="8"/>
      <c r="W148" s="8"/>
      <c r="X148" s="8"/>
      <c r="Y148" s="8"/>
    </row>
    <row r="149" spans="1:25" s="1" customFormat="1" x14ac:dyDescent="0.25">
      <c r="A149" s="6" t="s">
        <v>13</v>
      </c>
      <c r="B149" s="4">
        <v>477</v>
      </c>
      <c r="C149" s="31">
        <v>0.77987421383647804</v>
      </c>
      <c r="D149" s="31">
        <v>5.0314465408805034E-2</v>
      </c>
      <c r="E149" s="31">
        <v>0.16981132075471697</v>
      </c>
      <c r="F149" s="32"/>
      <c r="G149" s="32"/>
      <c r="H149" s="32"/>
      <c r="I149" s="32"/>
      <c r="J149" s="32"/>
      <c r="K149" s="32"/>
      <c r="L149" s="32"/>
      <c r="M149" s="32"/>
      <c r="N149" s="32"/>
      <c r="O149" s="32"/>
      <c r="P149" s="32"/>
      <c r="Q149" s="32"/>
      <c r="R149" s="32"/>
      <c r="S149" s="32"/>
      <c r="T149" s="8"/>
      <c r="U149" s="8"/>
      <c r="V149" s="8"/>
      <c r="W149" s="8"/>
      <c r="X149" s="8"/>
      <c r="Y149" s="8"/>
    </row>
    <row r="150" spans="1:25"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row>
    <row r="151" spans="1:25" s="1" customFormat="1" x14ac:dyDescent="0.25">
      <c r="C151" s="22"/>
      <c r="D151" s="22"/>
      <c r="E151" s="22"/>
      <c r="F151" s="22"/>
      <c r="G151" s="22"/>
      <c r="H151" s="22"/>
      <c r="I151" s="22"/>
      <c r="J151" s="22"/>
      <c r="K151" s="22"/>
      <c r="L151" s="22"/>
      <c r="M151" s="22"/>
      <c r="N151" s="22"/>
      <c r="O151" s="22"/>
      <c r="P151" s="22"/>
      <c r="Q151" s="22"/>
      <c r="R151" s="22"/>
      <c r="S151" s="22"/>
    </row>
    <row r="152" spans="1:25" s="1" customFormat="1" x14ac:dyDescent="0.25">
      <c r="A152" s="1" t="s">
        <v>532</v>
      </c>
      <c r="C152" s="22"/>
      <c r="D152" s="22"/>
      <c r="E152" s="22"/>
      <c r="F152" s="22"/>
      <c r="G152" s="22"/>
      <c r="H152" s="22"/>
      <c r="I152" s="22"/>
      <c r="J152" s="22"/>
      <c r="K152" s="22"/>
      <c r="L152" s="22"/>
      <c r="M152" s="22"/>
      <c r="N152" s="22"/>
      <c r="O152" s="22"/>
      <c r="P152" s="22"/>
      <c r="Q152" s="22"/>
      <c r="R152" s="22"/>
      <c r="S152" s="22"/>
    </row>
    <row r="153" spans="1:25" s="1" customFormat="1" x14ac:dyDescent="0.25">
      <c r="C153" s="22"/>
      <c r="D153" s="22"/>
      <c r="E153" s="22"/>
      <c r="F153" s="22"/>
      <c r="G153" s="22"/>
      <c r="H153" s="22"/>
      <c r="I153" s="22"/>
      <c r="J153" s="22"/>
      <c r="K153" s="22"/>
      <c r="L153" s="22"/>
      <c r="M153" s="22"/>
      <c r="N153" s="22"/>
      <c r="O153" s="22"/>
      <c r="P153" s="22"/>
      <c r="Q153" s="22"/>
      <c r="R153" s="22"/>
      <c r="S153" s="22"/>
    </row>
    <row r="154" spans="1:25" s="1" customFormat="1" x14ac:dyDescent="0.25">
      <c r="A154" s="2" t="s">
        <v>0</v>
      </c>
      <c r="B154" s="2" t="s">
        <v>1</v>
      </c>
      <c r="C154" s="10" t="s">
        <v>533</v>
      </c>
      <c r="D154" s="10" t="s">
        <v>534</v>
      </c>
      <c r="E154" s="10" t="s">
        <v>535</v>
      </c>
      <c r="F154" s="10" t="s">
        <v>536</v>
      </c>
      <c r="G154" s="10" t="s">
        <v>537</v>
      </c>
      <c r="H154" s="30"/>
      <c r="I154" s="30"/>
      <c r="J154" s="30"/>
      <c r="K154" s="30"/>
      <c r="T154" s="9"/>
      <c r="U154" s="9"/>
      <c r="V154" s="9"/>
      <c r="W154" s="9"/>
      <c r="X154" s="9"/>
      <c r="Y154" s="9"/>
    </row>
    <row r="155" spans="1:25" s="1" customFormat="1" x14ac:dyDescent="0.25">
      <c r="A155" s="3" t="s">
        <v>2</v>
      </c>
      <c r="B155" s="4">
        <v>1593</v>
      </c>
      <c r="C155" s="31">
        <v>0.43753923414940366</v>
      </c>
      <c r="D155" s="31">
        <v>0.62146892655367236</v>
      </c>
      <c r="E155" s="31">
        <v>0.37037037037037035</v>
      </c>
      <c r="F155" s="31">
        <v>0.45134965473948524</v>
      </c>
      <c r="G155" s="31">
        <v>0.12303829252981795</v>
      </c>
      <c r="H155" s="32"/>
      <c r="I155" s="32"/>
      <c r="J155" s="32"/>
      <c r="K155" s="32"/>
      <c r="T155" s="8"/>
      <c r="U155" s="8"/>
      <c r="V155" s="8"/>
      <c r="W155" s="8"/>
      <c r="X155" s="8"/>
      <c r="Y155" s="8"/>
    </row>
    <row r="156" spans="1:25" s="1" customFormat="1" x14ac:dyDescent="0.25">
      <c r="A156" s="6" t="s">
        <v>3</v>
      </c>
      <c r="B156" s="4">
        <v>561</v>
      </c>
      <c r="C156" s="31">
        <v>0.42424242424242425</v>
      </c>
      <c r="D156" s="31">
        <v>0.60784313725490191</v>
      </c>
      <c r="E156" s="31">
        <v>0.36007130124777181</v>
      </c>
      <c r="F156" s="31">
        <v>0.44741532976827092</v>
      </c>
      <c r="G156" s="31">
        <v>0.14438502673796791</v>
      </c>
      <c r="H156" s="32"/>
      <c r="I156" s="32"/>
      <c r="J156" s="32"/>
      <c r="K156" s="32"/>
      <c r="T156" s="8"/>
      <c r="U156" s="8"/>
      <c r="V156" s="8"/>
      <c r="W156" s="8"/>
      <c r="X156" s="8"/>
      <c r="Y156" s="8"/>
    </row>
    <row r="157" spans="1:25" s="1" customFormat="1" x14ac:dyDescent="0.25">
      <c r="A157" s="6" t="s">
        <v>4</v>
      </c>
      <c r="B157" s="4">
        <v>268</v>
      </c>
      <c r="C157" s="31">
        <v>0.41417910447761191</v>
      </c>
      <c r="D157" s="31">
        <v>0.63432835820895528</v>
      </c>
      <c r="E157" s="31">
        <v>0.39179104477611942</v>
      </c>
      <c r="F157" s="31">
        <v>0.5074626865671642</v>
      </c>
      <c r="G157" s="31">
        <v>0.10820895522388059</v>
      </c>
      <c r="H157" s="32"/>
      <c r="I157" s="32"/>
      <c r="J157" s="32"/>
      <c r="K157" s="32"/>
      <c r="T157" s="8"/>
      <c r="U157" s="8"/>
      <c r="V157" s="8"/>
      <c r="W157" s="8"/>
      <c r="X157" s="8"/>
      <c r="Y157" s="8"/>
    </row>
    <row r="158" spans="1:25" s="1" customFormat="1" x14ac:dyDescent="0.25">
      <c r="A158" s="6" t="s">
        <v>5</v>
      </c>
      <c r="B158" s="4">
        <v>319</v>
      </c>
      <c r="C158" s="31">
        <v>0.4670846394984326</v>
      </c>
      <c r="D158" s="31">
        <v>0.58620689655172409</v>
      </c>
      <c r="E158" s="31">
        <v>0.37931034482758619</v>
      </c>
      <c r="F158" s="31">
        <v>0.39498432601880878</v>
      </c>
      <c r="G158" s="31">
        <v>0.12539184952978055</v>
      </c>
      <c r="H158" s="32"/>
      <c r="I158" s="32"/>
      <c r="J158" s="32"/>
      <c r="K158" s="32"/>
      <c r="T158" s="8"/>
      <c r="U158" s="8"/>
      <c r="V158" s="8"/>
      <c r="W158" s="8"/>
      <c r="X158" s="8"/>
      <c r="Y158" s="8"/>
    </row>
    <row r="159" spans="1:25" s="1" customFormat="1" x14ac:dyDescent="0.25">
      <c r="A159" s="6" t="s">
        <v>6</v>
      </c>
      <c r="B159" s="4">
        <v>196</v>
      </c>
      <c r="C159" s="31">
        <v>0.46938775510204084</v>
      </c>
      <c r="D159" s="31">
        <v>0.6428571428571429</v>
      </c>
      <c r="E159" s="31">
        <v>0.39795918367346939</v>
      </c>
      <c r="F159" s="31">
        <v>0.47448979591836737</v>
      </c>
      <c r="G159" s="31">
        <v>9.6938775510204078E-2</v>
      </c>
      <c r="H159" s="32"/>
      <c r="I159" s="32"/>
      <c r="J159" s="32"/>
      <c r="K159" s="32"/>
      <c r="T159" s="8"/>
      <c r="U159" s="8"/>
      <c r="V159" s="8"/>
      <c r="W159" s="8"/>
      <c r="X159" s="8"/>
      <c r="Y159" s="8"/>
    </row>
    <row r="160" spans="1:25" s="1" customFormat="1" x14ac:dyDescent="0.25">
      <c r="A160" s="6" t="s">
        <v>7</v>
      </c>
      <c r="B160" s="4">
        <v>249</v>
      </c>
      <c r="C160" s="31">
        <v>0.42971887550200805</v>
      </c>
      <c r="D160" s="31">
        <v>0.66666666666666663</v>
      </c>
      <c r="E160" s="31">
        <v>0.33734939759036142</v>
      </c>
      <c r="F160" s="31">
        <v>0.45381526104417669</v>
      </c>
      <c r="G160" s="31">
        <v>0.10843373493975904</v>
      </c>
      <c r="H160" s="32"/>
      <c r="I160" s="32"/>
      <c r="J160" s="32"/>
      <c r="K160" s="32"/>
      <c r="T160" s="8"/>
      <c r="U160" s="8"/>
      <c r="V160" s="8"/>
      <c r="W160" s="8"/>
      <c r="X160" s="8"/>
      <c r="Y160" s="8"/>
    </row>
    <row r="161" spans="1:25" s="1" customFormat="1" x14ac:dyDescent="0.25">
      <c r="A161" s="6" t="s">
        <v>8</v>
      </c>
      <c r="B161" s="4">
        <v>840</v>
      </c>
      <c r="C161" s="31">
        <v>0.47261904761904761</v>
      </c>
      <c r="D161" s="31">
        <v>0.59166666666666667</v>
      </c>
      <c r="E161" s="31">
        <v>0.41190476190476188</v>
      </c>
      <c r="F161" s="31">
        <v>0.46547619047619049</v>
      </c>
      <c r="G161" s="31">
        <v>0.11904761904761904</v>
      </c>
      <c r="H161" s="32"/>
      <c r="I161" s="32"/>
      <c r="J161" s="32"/>
      <c r="K161" s="32"/>
      <c r="T161" s="8"/>
      <c r="U161" s="8"/>
      <c r="V161" s="8"/>
      <c r="W161" s="8"/>
      <c r="X161" s="8"/>
      <c r="Y161" s="8"/>
    </row>
    <row r="162" spans="1:25" s="1" customFormat="1" x14ac:dyDescent="0.25">
      <c r="A162" s="6" t="s">
        <v>9</v>
      </c>
      <c r="B162" s="4">
        <v>696</v>
      </c>
      <c r="C162" s="31">
        <v>0.39942528735632182</v>
      </c>
      <c r="D162" s="31">
        <v>0.64367816091954022</v>
      </c>
      <c r="E162" s="31">
        <v>0.32758620689655171</v>
      </c>
      <c r="F162" s="31">
        <v>0.44109195402298851</v>
      </c>
      <c r="G162" s="31">
        <v>0.12931034482758622</v>
      </c>
      <c r="H162" s="32"/>
      <c r="I162" s="32"/>
      <c r="J162" s="32"/>
      <c r="K162" s="32"/>
      <c r="T162" s="8"/>
      <c r="U162" s="8"/>
      <c r="V162" s="8"/>
      <c r="W162" s="8"/>
      <c r="X162" s="8"/>
      <c r="Y162" s="8"/>
    </row>
    <row r="163" spans="1:25" s="1" customFormat="1" x14ac:dyDescent="0.25">
      <c r="A163" s="6" t="s">
        <v>10</v>
      </c>
      <c r="B163" s="4">
        <v>244</v>
      </c>
      <c r="C163" s="31">
        <v>0.35655737704918034</v>
      </c>
      <c r="D163" s="31">
        <v>0.57786885245901642</v>
      </c>
      <c r="E163" s="31">
        <v>0.41393442622950821</v>
      </c>
      <c r="F163" s="31">
        <v>0.40163934426229508</v>
      </c>
      <c r="G163" s="31">
        <v>0.13934426229508196</v>
      </c>
      <c r="H163" s="32"/>
      <c r="I163" s="32"/>
      <c r="J163" s="32"/>
      <c r="K163" s="32"/>
      <c r="T163" s="8"/>
      <c r="U163" s="8"/>
      <c r="V163" s="8"/>
      <c r="W163" s="8"/>
      <c r="X163" s="8"/>
      <c r="Y163" s="8"/>
    </row>
    <row r="164" spans="1:25" s="1" customFormat="1" x14ac:dyDescent="0.25">
      <c r="A164" s="6" t="s">
        <v>11</v>
      </c>
      <c r="B164" s="4">
        <v>647</v>
      </c>
      <c r="C164" s="31">
        <v>0.41885625965996909</v>
      </c>
      <c r="D164" s="31">
        <v>0.61051004636785167</v>
      </c>
      <c r="E164" s="31">
        <v>0.40030911901081917</v>
      </c>
      <c r="F164" s="31">
        <v>0.42812982998454407</v>
      </c>
      <c r="G164" s="31">
        <v>0.13137557959814528</v>
      </c>
      <c r="H164" s="32"/>
      <c r="I164" s="32"/>
      <c r="J164" s="32"/>
      <c r="K164" s="32"/>
      <c r="T164" s="8"/>
      <c r="U164" s="8"/>
      <c r="V164" s="8"/>
      <c r="W164" s="8"/>
      <c r="X164" s="8"/>
      <c r="Y164" s="8"/>
    </row>
    <row r="165" spans="1:25" s="1" customFormat="1" x14ac:dyDescent="0.25">
      <c r="A165" s="6" t="s">
        <v>12</v>
      </c>
      <c r="B165" s="4">
        <v>255</v>
      </c>
      <c r="C165" s="31">
        <v>0.47450980392156861</v>
      </c>
      <c r="D165" s="31">
        <v>0.61960784313725492</v>
      </c>
      <c r="E165" s="31">
        <v>0.36862745098039218</v>
      </c>
      <c r="F165" s="31">
        <v>0.49803921568627452</v>
      </c>
      <c r="G165" s="31">
        <v>9.8039215686274508E-2</v>
      </c>
      <c r="H165" s="32"/>
      <c r="I165" s="32"/>
      <c r="J165" s="32"/>
      <c r="K165" s="32"/>
      <c r="T165" s="8"/>
      <c r="U165" s="8"/>
      <c r="V165" s="8"/>
      <c r="W165" s="8"/>
      <c r="X165" s="8"/>
      <c r="Y165" s="8"/>
    </row>
    <row r="166" spans="1:25" s="1" customFormat="1" x14ac:dyDescent="0.25">
      <c r="A166" s="6" t="s">
        <v>13</v>
      </c>
      <c r="B166" s="4">
        <v>409</v>
      </c>
      <c r="C166" s="31">
        <v>0.49144254278728605</v>
      </c>
      <c r="D166" s="31">
        <v>0.66503667481662587</v>
      </c>
      <c r="E166" s="31">
        <v>0.30317848410757947</v>
      </c>
      <c r="F166" s="31">
        <v>0.49633251833740832</v>
      </c>
      <c r="G166" s="31">
        <v>0.10757946210268948</v>
      </c>
      <c r="H166" s="32"/>
      <c r="I166" s="32"/>
      <c r="J166" s="32"/>
      <c r="K166" s="32"/>
      <c r="T166" s="8"/>
      <c r="U166" s="8"/>
      <c r="V166" s="8"/>
      <c r="W166" s="8"/>
      <c r="X166" s="8"/>
      <c r="Y166" s="8"/>
    </row>
    <row r="167" spans="1:25"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25" s="1" customFormat="1" x14ac:dyDescent="0.25">
      <c r="C168" s="22"/>
      <c r="D168" s="22"/>
      <c r="E168" s="22"/>
      <c r="F168" s="22"/>
      <c r="G168" s="22"/>
      <c r="H168" s="22"/>
      <c r="I168" s="22"/>
      <c r="J168" s="22"/>
      <c r="K168" s="22"/>
      <c r="L168" s="22"/>
      <c r="M168" s="22"/>
      <c r="N168" s="22"/>
      <c r="O168" s="22"/>
      <c r="P168" s="22"/>
      <c r="Q168" s="22"/>
      <c r="R168" s="22"/>
      <c r="S168" s="22"/>
    </row>
    <row r="169" spans="1:25" s="1" customFormat="1" x14ac:dyDescent="0.25">
      <c r="A169" s="1" t="s">
        <v>538</v>
      </c>
      <c r="C169" s="22"/>
      <c r="D169" s="22"/>
      <c r="E169" s="22"/>
      <c r="F169" s="22"/>
      <c r="G169" s="22"/>
      <c r="H169" s="22"/>
      <c r="I169" s="22"/>
      <c r="J169" s="22"/>
      <c r="K169" s="22"/>
      <c r="L169" s="22"/>
      <c r="M169" s="22"/>
      <c r="N169" s="22"/>
      <c r="O169" s="22"/>
      <c r="P169" s="22"/>
      <c r="Q169" s="22"/>
      <c r="R169" s="22"/>
      <c r="S169" s="22"/>
    </row>
    <row r="170" spans="1:25" s="1" customFormat="1" x14ac:dyDescent="0.25">
      <c r="C170" s="22"/>
      <c r="D170" s="22"/>
      <c r="E170" s="22"/>
      <c r="F170" s="22"/>
      <c r="G170" s="22"/>
      <c r="H170" s="22"/>
      <c r="I170" s="22"/>
      <c r="J170" s="22"/>
      <c r="K170" s="22"/>
      <c r="L170" s="22"/>
      <c r="M170" s="22"/>
      <c r="N170" s="22"/>
      <c r="O170" s="22"/>
      <c r="P170" s="22"/>
      <c r="Q170" s="22"/>
      <c r="R170" s="22"/>
      <c r="S170" s="22"/>
    </row>
    <row r="171" spans="1:25" s="1" customFormat="1" x14ac:dyDescent="0.25">
      <c r="A171" s="2" t="s">
        <v>0</v>
      </c>
      <c r="B171" s="2" t="s">
        <v>1</v>
      </c>
      <c r="C171" s="10" t="s">
        <v>182</v>
      </c>
      <c r="D171" s="10" t="s">
        <v>183</v>
      </c>
      <c r="E171" s="10" t="s">
        <v>184</v>
      </c>
      <c r="F171" s="30"/>
      <c r="G171" s="30"/>
      <c r="H171" s="30"/>
      <c r="I171" s="30"/>
      <c r="J171" s="30"/>
      <c r="K171" s="30"/>
      <c r="T171" s="9"/>
      <c r="U171" s="9"/>
      <c r="V171" s="9"/>
      <c r="W171" s="9"/>
      <c r="X171" s="9"/>
      <c r="Y171" s="9"/>
    </row>
    <row r="172" spans="1:25" s="1" customFormat="1" x14ac:dyDescent="0.25">
      <c r="A172" s="3" t="s">
        <v>2</v>
      </c>
      <c r="B172" s="4">
        <v>1908</v>
      </c>
      <c r="C172" s="31">
        <v>3.5639412997903561E-2</v>
      </c>
      <c r="D172" s="31">
        <v>0.27358490566037735</v>
      </c>
      <c r="E172" s="31">
        <v>0.69077568134171907</v>
      </c>
      <c r="F172" s="32"/>
      <c r="G172" s="32"/>
      <c r="H172" s="32"/>
      <c r="I172" s="32"/>
      <c r="J172" s="32"/>
      <c r="K172" s="32"/>
      <c r="T172" s="8"/>
      <c r="U172" s="8"/>
      <c r="V172" s="8"/>
      <c r="W172" s="8"/>
      <c r="X172" s="8"/>
      <c r="Y172" s="8"/>
    </row>
    <row r="173" spans="1:25" s="1" customFormat="1" x14ac:dyDescent="0.25">
      <c r="A173" s="6" t="s">
        <v>3</v>
      </c>
      <c r="B173" s="4">
        <v>656</v>
      </c>
      <c r="C173" s="31">
        <v>2.8963414634146343E-2</v>
      </c>
      <c r="D173" s="31">
        <v>0.27286585365853661</v>
      </c>
      <c r="E173" s="31">
        <v>0.69817073170731703</v>
      </c>
      <c r="F173" s="32"/>
      <c r="G173" s="32"/>
      <c r="H173" s="32"/>
      <c r="I173" s="32"/>
      <c r="J173" s="32"/>
      <c r="K173" s="32"/>
      <c r="T173" s="8"/>
      <c r="U173" s="8"/>
      <c r="V173" s="8"/>
      <c r="W173" s="8"/>
      <c r="X173" s="8"/>
      <c r="Y173" s="8"/>
    </row>
    <row r="174" spans="1:25" s="1" customFormat="1" x14ac:dyDescent="0.25">
      <c r="A174" s="6" t="s">
        <v>4</v>
      </c>
      <c r="B174" s="4">
        <v>318</v>
      </c>
      <c r="C174" s="31">
        <v>3.4591194968553458E-2</v>
      </c>
      <c r="D174" s="31">
        <v>0.28616352201257861</v>
      </c>
      <c r="E174" s="31">
        <v>0.67924528301886788</v>
      </c>
      <c r="F174" s="32"/>
      <c r="G174" s="32"/>
      <c r="H174" s="32"/>
      <c r="I174" s="32"/>
      <c r="J174" s="32"/>
      <c r="K174" s="32"/>
      <c r="T174" s="8"/>
      <c r="U174" s="8"/>
      <c r="V174" s="8"/>
      <c r="W174" s="8"/>
      <c r="X174" s="8"/>
      <c r="Y174" s="8"/>
    </row>
    <row r="175" spans="1:25" s="1" customFormat="1" x14ac:dyDescent="0.25">
      <c r="A175" s="6" t="s">
        <v>5</v>
      </c>
      <c r="B175" s="4">
        <v>385</v>
      </c>
      <c r="C175" s="31">
        <v>3.896103896103896E-2</v>
      </c>
      <c r="D175" s="31">
        <v>0.26493506493506491</v>
      </c>
      <c r="E175" s="31">
        <v>0.69610389610389611</v>
      </c>
      <c r="F175" s="32"/>
      <c r="G175" s="32"/>
      <c r="H175" s="32"/>
      <c r="I175" s="32"/>
      <c r="J175" s="32"/>
      <c r="K175" s="32"/>
      <c r="T175" s="8"/>
      <c r="U175" s="8"/>
      <c r="V175" s="8"/>
      <c r="W175" s="8"/>
      <c r="X175" s="8"/>
      <c r="Y175" s="8"/>
    </row>
    <row r="176" spans="1:25" s="1" customFormat="1" x14ac:dyDescent="0.25">
      <c r="A176" s="6" t="s">
        <v>6</v>
      </c>
      <c r="B176" s="4">
        <v>240</v>
      </c>
      <c r="C176" s="31">
        <v>3.7499999999999999E-2</v>
      </c>
      <c r="D176" s="31">
        <v>0.3</v>
      </c>
      <c r="E176" s="31">
        <v>0.66249999999999998</v>
      </c>
      <c r="F176" s="32"/>
      <c r="G176" s="32"/>
      <c r="H176" s="32"/>
      <c r="I176" s="32"/>
      <c r="J176" s="32"/>
      <c r="K176" s="32"/>
      <c r="T176" s="8"/>
      <c r="U176" s="8"/>
      <c r="V176" s="8"/>
      <c r="W176" s="8"/>
      <c r="X176" s="8"/>
      <c r="Y176" s="8"/>
    </row>
    <row r="177" spans="1:25" s="1" customFormat="1" x14ac:dyDescent="0.25">
      <c r="A177" s="6" t="s">
        <v>7</v>
      </c>
      <c r="B177" s="4">
        <v>309</v>
      </c>
      <c r="C177" s="31">
        <v>4.5307443365695796E-2</v>
      </c>
      <c r="D177" s="31">
        <v>0.25242718446601942</v>
      </c>
      <c r="E177" s="31">
        <v>0.70226537216828477</v>
      </c>
      <c r="F177" s="32"/>
      <c r="G177" s="32"/>
      <c r="H177" s="32"/>
      <c r="I177" s="32"/>
      <c r="J177" s="32"/>
      <c r="K177" s="32"/>
      <c r="T177" s="8"/>
      <c r="U177" s="8"/>
      <c r="V177" s="8"/>
      <c r="W177" s="8"/>
      <c r="X177" s="8"/>
      <c r="Y177" s="8"/>
    </row>
    <row r="178" spans="1:25" s="1" customFormat="1" x14ac:dyDescent="0.25">
      <c r="A178" s="6" t="s">
        <v>8</v>
      </c>
      <c r="B178" s="4">
        <v>1021</v>
      </c>
      <c r="C178" s="31">
        <v>4.0156709108716944E-2</v>
      </c>
      <c r="D178" s="31">
        <v>0.31243878550440746</v>
      </c>
      <c r="E178" s="31">
        <v>0.64740450538687566</v>
      </c>
      <c r="F178" s="32"/>
      <c r="G178" s="32"/>
      <c r="H178" s="32"/>
      <c r="I178" s="32"/>
      <c r="J178" s="32"/>
      <c r="K178" s="32"/>
      <c r="T178" s="8"/>
      <c r="U178" s="8"/>
      <c r="V178" s="8"/>
      <c r="W178" s="8"/>
      <c r="X178" s="8"/>
      <c r="Y178" s="8"/>
    </row>
    <row r="179" spans="1:25" s="1" customFormat="1" x14ac:dyDescent="0.25">
      <c r="A179" s="6" t="s">
        <v>9</v>
      </c>
      <c r="B179" s="4">
        <v>829</v>
      </c>
      <c r="C179" s="31">
        <v>3.1363088057901084E-2</v>
      </c>
      <c r="D179" s="31">
        <v>0.22316043425814233</v>
      </c>
      <c r="E179" s="31">
        <v>0.74547647768395653</v>
      </c>
      <c r="F179" s="32"/>
      <c r="G179" s="32"/>
      <c r="H179" s="32"/>
      <c r="I179" s="32"/>
      <c r="J179" s="32"/>
      <c r="K179" s="32"/>
      <c r="T179" s="8"/>
      <c r="U179" s="8"/>
      <c r="V179" s="8"/>
      <c r="W179" s="8"/>
      <c r="X179" s="8"/>
      <c r="Y179" s="8"/>
    </row>
    <row r="180" spans="1:25" s="1" customFormat="1" x14ac:dyDescent="0.25">
      <c r="A180" s="6" t="s">
        <v>10</v>
      </c>
      <c r="B180" s="4">
        <v>283</v>
      </c>
      <c r="C180" s="31">
        <v>2.1201413427561839E-2</v>
      </c>
      <c r="D180" s="31">
        <v>0.21908127208480566</v>
      </c>
      <c r="E180" s="31">
        <v>0.75971731448763247</v>
      </c>
      <c r="F180" s="32"/>
      <c r="G180" s="32"/>
      <c r="H180" s="32"/>
      <c r="I180" s="32"/>
      <c r="J180" s="32"/>
      <c r="K180" s="32"/>
      <c r="T180" s="8"/>
      <c r="U180" s="8"/>
      <c r="V180" s="8"/>
      <c r="W180" s="8"/>
      <c r="X180" s="8"/>
      <c r="Y180" s="8"/>
    </row>
    <row r="181" spans="1:25" s="1" customFormat="1" x14ac:dyDescent="0.25">
      <c r="A181" s="6" t="s">
        <v>11</v>
      </c>
      <c r="B181" s="4">
        <v>757</v>
      </c>
      <c r="C181" s="31">
        <v>3.9630118890356669E-2</v>
      </c>
      <c r="D181" s="31">
        <v>0.2866578599735799</v>
      </c>
      <c r="E181" s="31">
        <v>0.67371202113606343</v>
      </c>
      <c r="F181" s="32"/>
      <c r="G181" s="32"/>
      <c r="H181" s="32"/>
      <c r="I181" s="32"/>
      <c r="J181" s="32"/>
      <c r="K181" s="32"/>
      <c r="T181" s="8"/>
      <c r="U181" s="8"/>
      <c r="V181" s="8"/>
      <c r="W181" s="8"/>
      <c r="X181" s="8"/>
      <c r="Y181" s="8"/>
    </row>
    <row r="182" spans="1:25" s="1" customFormat="1" x14ac:dyDescent="0.25">
      <c r="A182" s="6" t="s">
        <v>12</v>
      </c>
      <c r="B182" s="4">
        <v>307</v>
      </c>
      <c r="C182" s="31">
        <v>3.9087947882736153E-2</v>
      </c>
      <c r="D182" s="31">
        <v>0.30293159609120524</v>
      </c>
      <c r="E182" s="31">
        <v>0.65798045602605859</v>
      </c>
      <c r="F182" s="32"/>
      <c r="G182" s="32"/>
      <c r="H182" s="32"/>
      <c r="I182" s="32"/>
      <c r="J182" s="32"/>
      <c r="K182" s="32"/>
      <c r="T182" s="8"/>
      <c r="U182" s="8"/>
      <c r="V182" s="8"/>
      <c r="W182" s="8"/>
      <c r="X182" s="8"/>
      <c r="Y182" s="8"/>
    </row>
    <row r="183" spans="1:25" s="1" customFormat="1" x14ac:dyDescent="0.25">
      <c r="A183" s="6" t="s">
        <v>13</v>
      </c>
      <c r="B183" s="4">
        <v>470</v>
      </c>
      <c r="C183" s="31">
        <v>3.6170212765957444E-2</v>
      </c>
      <c r="D183" s="31">
        <v>0.26595744680851063</v>
      </c>
      <c r="E183" s="31">
        <v>0.69787234042553192</v>
      </c>
      <c r="F183" s="32"/>
      <c r="G183" s="32"/>
      <c r="H183" s="32"/>
      <c r="I183" s="32"/>
      <c r="J183" s="32"/>
      <c r="K183" s="32"/>
      <c r="T183" s="8"/>
      <c r="U183" s="8"/>
      <c r="V183" s="8"/>
      <c r="W183" s="8"/>
      <c r="X183" s="8"/>
      <c r="Y183" s="8"/>
    </row>
    <row r="184" spans="1:25" s="1" customFormat="1" x14ac:dyDescent="0.25">
      <c r="B184" s="7"/>
      <c r="C184" s="32"/>
      <c r="D184" s="32"/>
      <c r="E184" s="32"/>
      <c r="F184" s="32"/>
      <c r="G184" s="32"/>
      <c r="H184" s="32"/>
      <c r="I184" s="32"/>
      <c r="J184" s="32"/>
      <c r="K184" s="32"/>
      <c r="L184" s="32"/>
      <c r="M184" s="32"/>
      <c r="N184" s="32"/>
      <c r="O184" s="32"/>
      <c r="P184" s="32"/>
      <c r="Q184" s="32"/>
      <c r="R184" s="32"/>
      <c r="S184" s="32"/>
      <c r="T184" s="8"/>
      <c r="U184" s="8"/>
      <c r="V184" s="8"/>
      <c r="W184" s="8"/>
      <c r="X184" s="8"/>
      <c r="Y184" s="8"/>
    </row>
    <row r="185" spans="1:25" s="1" customFormat="1" x14ac:dyDescent="0.25">
      <c r="C185" s="22"/>
      <c r="D185" s="22"/>
      <c r="E185" s="22"/>
      <c r="F185" s="22"/>
      <c r="G185" s="22"/>
      <c r="H185" s="22"/>
      <c r="I185" s="22"/>
      <c r="J185" s="22"/>
      <c r="K185" s="22"/>
      <c r="L185" s="22"/>
      <c r="M185" s="22"/>
      <c r="N185" s="22"/>
      <c r="O185" s="22"/>
      <c r="P185" s="22"/>
      <c r="Q185" s="22"/>
      <c r="R185" s="22"/>
      <c r="S185" s="22"/>
    </row>
    <row r="186" spans="1:25" s="1" customFormat="1" x14ac:dyDescent="0.25">
      <c r="A186" s="1" t="s">
        <v>539</v>
      </c>
      <c r="C186" s="22"/>
      <c r="D186" s="22"/>
      <c r="E186" s="22"/>
      <c r="F186" s="22"/>
      <c r="G186" s="22"/>
      <c r="H186" s="22"/>
      <c r="I186" s="22"/>
      <c r="J186" s="22"/>
      <c r="K186" s="22"/>
      <c r="L186" s="22"/>
      <c r="M186" s="22"/>
      <c r="N186" s="22"/>
      <c r="O186" s="22"/>
      <c r="P186" s="22"/>
      <c r="Q186" s="22"/>
      <c r="R186" s="22"/>
      <c r="S186" s="22"/>
    </row>
    <row r="187" spans="1:25" s="1" customFormat="1" x14ac:dyDescent="0.25">
      <c r="C187" s="22"/>
      <c r="D187" s="22"/>
      <c r="E187" s="22"/>
      <c r="F187" s="22"/>
      <c r="G187" s="22"/>
      <c r="H187" s="22"/>
      <c r="I187" s="22"/>
      <c r="J187" s="22"/>
      <c r="K187" s="22"/>
      <c r="L187" s="22"/>
      <c r="M187" s="22"/>
      <c r="N187" s="22"/>
      <c r="O187" s="22"/>
      <c r="P187" s="22"/>
      <c r="Q187" s="22"/>
      <c r="R187" s="22"/>
      <c r="S187" s="22"/>
    </row>
    <row r="188" spans="1:25" s="1" customFormat="1" x14ac:dyDescent="0.25">
      <c r="A188" s="2" t="s">
        <v>0</v>
      </c>
      <c r="B188" s="2" t="s">
        <v>1</v>
      </c>
      <c r="C188" s="10" t="s">
        <v>182</v>
      </c>
      <c r="D188" s="10" t="s">
        <v>183</v>
      </c>
      <c r="E188" s="10" t="s">
        <v>184</v>
      </c>
      <c r="F188" s="30"/>
      <c r="G188" s="30"/>
      <c r="H188" s="30"/>
      <c r="I188" s="30"/>
      <c r="J188" s="30"/>
      <c r="K188" s="30"/>
      <c r="L188" s="30"/>
      <c r="M188" s="30"/>
      <c r="N188" s="30"/>
      <c r="O188" s="30"/>
      <c r="P188" s="30"/>
      <c r="Q188" s="30"/>
      <c r="R188" s="30"/>
      <c r="S188" s="30"/>
      <c r="T188" s="9"/>
      <c r="U188" s="9"/>
      <c r="V188" s="9"/>
      <c r="W188" s="9"/>
      <c r="X188" s="9"/>
      <c r="Y188" s="9"/>
    </row>
    <row r="189" spans="1:25" s="1" customFormat="1" x14ac:dyDescent="0.25">
      <c r="A189" s="3" t="s">
        <v>2</v>
      </c>
      <c r="B189" s="4">
        <v>1894</v>
      </c>
      <c r="C189" s="31">
        <v>0.10454065469904963</v>
      </c>
      <c r="D189" s="31">
        <v>0.41974656810982047</v>
      </c>
      <c r="E189" s="31">
        <v>0.47571277719112987</v>
      </c>
      <c r="F189" s="32"/>
      <c r="G189" s="32"/>
      <c r="H189" s="32"/>
      <c r="I189" s="32"/>
      <c r="J189" s="32"/>
      <c r="K189" s="32"/>
      <c r="L189" s="32"/>
      <c r="M189" s="32"/>
      <c r="N189" s="32"/>
      <c r="O189" s="32"/>
      <c r="P189" s="32"/>
      <c r="Q189" s="32"/>
      <c r="R189" s="32"/>
      <c r="S189" s="32"/>
      <c r="T189" s="8"/>
      <c r="U189" s="8"/>
      <c r="V189" s="8"/>
      <c r="W189" s="8"/>
      <c r="X189" s="8"/>
      <c r="Y189" s="8"/>
    </row>
    <row r="190" spans="1:25" s="1" customFormat="1" x14ac:dyDescent="0.25">
      <c r="A190" s="6" t="s">
        <v>3</v>
      </c>
      <c r="B190" s="4">
        <v>654</v>
      </c>
      <c r="C190" s="31">
        <v>0.10703363914373089</v>
      </c>
      <c r="D190" s="31">
        <v>0.40214067278287463</v>
      </c>
      <c r="E190" s="31">
        <v>0.49082568807339449</v>
      </c>
      <c r="F190" s="32"/>
      <c r="G190" s="32"/>
      <c r="H190" s="32"/>
      <c r="I190" s="32"/>
      <c r="J190" s="32"/>
      <c r="K190" s="32"/>
      <c r="L190" s="32"/>
      <c r="M190" s="32"/>
      <c r="N190" s="32"/>
      <c r="O190" s="32"/>
      <c r="P190" s="32"/>
      <c r="Q190" s="32"/>
      <c r="R190" s="32"/>
      <c r="S190" s="32"/>
      <c r="T190" s="8"/>
      <c r="U190" s="8"/>
      <c r="V190" s="8"/>
      <c r="W190" s="8"/>
      <c r="X190" s="8"/>
      <c r="Y190" s="8"/>
    </row>
    <row r="191" spans="1:25" s="1" customFormat="1" x14ac:dyDescent="0.25">
      <c r="A191" s="6" t="s">
        <v>4</v>
      </c>
      <c r="B191" s="4">
        <v>315</v>
      </c>
      <c r="C191" s="31">
        <v>0.12380952380952381</v>
      </c>
      <c r="D191" s="31">
        <v>0.45714285714285713</v>
      </c>
      <c r="E191" s="31">
        <v>0.41904761904761906</v>
      </c>
      <c r="F191" s="32"/>
      <c r="G191" s="32"/>
      <c r="H191" s="32"/>
      <c r="I191" s="32"/>
      <c r="J191" s="32"/>
      <c r="K191" s="32"/>
      <c r="L191" s="32"/>
      <c r="M191" s="32"/>
      <c r="N191" s="32"/>
      <c r="O191" s="32"/>
      <c r="P191" s="32"/>
      <c r="Q191" s="32"/>
      <c r="R191" s="32"/>
      <c r="S191" s="32"/>
      <c r="T191" s="8"/>
      <c r="U191" s="8"/>
      <c r="V191" s="8"/>
      <c r="W191" s="8"/>
      <c r="X191" s="8"/>
      <c r="Y191" s="8"/>
    </row>
    <row r="192" spans="1:25" s="1" customFormat="1" x14ac:dyDescent="0.25">
      <c r="A192" s="6" t="s">
        <v>5</v>
      </c>
      <c r="B192" s="4">
        <v>384</v>
      </c>
      <c r="C192" s="31">
        <v>8.8541666666666671E-2</v>
      </c>
      <c r="D192" s="31">
        <v>0.4375</v>
      </c>
      <c r="E192" s="31">
        <v>0.47395833333333331</v>
      </c>
      <c r="F192" s="32"/>
      <c r="G192" s="32"/>
      <c r="H192" s="32"/>
      <c r="I192" s="32"/>
      <c r="J192" s="32"/>
      <c r="K192" s="32"/>
      <c r="L192" s="32"/>
      <c r="M192" s="32"/>
      <c r="N192" s="32"/>
      <c r="O192" s="32"/>
      <c r="P192" s="32"/>
      <c r="Q192" s="32"/>
      <c r="R192" s="32"/>
      <c r="S192" s="32"/>
      <c r="T192" s="8"/>
      <c r="U192" s="8"/>
      <c r="V192" s="8"/>
      <c r="W192" s="8"/>
      <c r="X192" s="8"/>
      <c r="Y192" s="8"/>
    </row>
    <row r="193" spans="1:25" s="1" customFormat="1" x14ac:dyDescent="0.25">
      <c r="A193" s="6" t="s">
        <v>6</v>
      </c>
      <c r="B193" s="4">
        <v>240</v>
      </c>
      <c r="C193" s="31">
        <v>0.10833333333333334</v>
      </c>
      <c r="D193" s="31">
        <v>0.43333333333333335</v>
      </c>
      <c r="E193" s="31">
        <v>0.45833333333333331</v>
      </c>
      <c r="F193" s="32"/>
      <c r="G193" s="32"/>
      <c r="H193" s="32"/>
      <c r="I193" s="32"/>
      <c r="J193" s="32"/>
      <c r="K193" s="32"/>
      <c r="L193" s="32"/>
      <c r="M193" s="32"/>
      <c r="N193" s="32"/>
      <c r="O193" s="32"/>
      <c r="P193" s="32"/>
      <c r="Q193" s="32"/>
      <c r="R193" s="32"/>
      <c r="S193" s="32"/>
      <c r="T193" s="8"/>
      <c r="U193" s="8"/>
      <c r="V193" s="8"/>
      <c r="W193" s="8"/>
      <c r="X193" s="8"/>
      <c r="Y193" s="8"/>
    </row>
    <row r="194" spans="1:25" s="1" customFormat="1" x14ac:dyDescent="0.25">
      <c r="A194" s="6" t="s">
        <v>7</v>
      </c>
      <c r="B194" s="4">
        <v>301</v>
      </c>
      <c r="C194" s="31">
        <v>9.634551495016612E-2</v>
      </c>
      <c r="D194" s="31">
        <v>0.38538205980066448</v>
      </c>
      <c r="E194" s="31">
        <v>0.51827242524916939</v>
      </c>
      <c r="F194" s="32"/>
      <c r="G194" s="32"/>
      <c r="H194" s="32"/>
      <c r="I194" s="32"/>
      <c r="J194" s="32"/>
      <c r="K194" s="32"/>
      <c r="L194" s="32"/>
      <c r="M194" s="32"/>
      <c r="N194" s="32"/>
      <c r="O194" s="32"/>
      <c r="P194" s="32"/>
      <c r="Q194" s="32"/>
      <c r="R194" s="32"/>
      <c r="S194" s="32"/>
      <c r="T194" s="8"/>
      <c r="U194" s="8"/>
      <c r="V194" s="8"/>
      <c r="W194" s="8"/>
      <c r="X194" s="8"/>
      <c r="Y194" s="8"/>
    </row>
    <row r="195" spans="1:25" s="1" customFormat="1" x14ac:dyDescent="0.25">
      <c r="A195" s="6" t="s">
        <v>8</v>
      </c>
      <c r="B195" s="4">
        <v>1018</v>
      </c>
      <c r="C195" s="31">
        <v>0.12082514734774066</v>
      </c>
      <c r="D195" s="31">
        <v>0.45088408644400785</v>
      </c>
      <c r="E195" s="31">
        <v>0.42829076620825146</v>
      </c>
      <c r="F195" s="32"/>
      <c r="G195" s="32"/>
      <c r="H195" s="32"/>
      <c r="I195" s="32"/>
      <c r="J195" s="32"/>
      <c r="K195" s="32"/>
      <c r="L195" s="32"/>
      <c r="M195" s="32"/>
      <c r="N195" s="32"/>
      <c r="O195" s="32"/>
      <c r="P195" s="32"/>
      <c r="Q195" s="32"/>
      <c r="R195" s="32"/>
      <c r="S195" s="32"/>
      <c r="T195" s="8"/>
      <c r="U195" s="8"/>
      <c r="V195" s="8"/>
      <c r="W195" s="8"/>
      <c r="X195" s="8"/>
      <c r="Y195" s="8"/>
    </row>
    <row r="196" spans="1:25" s="1" customFormat="1" x14ac:dyDescent="0.25">
      <c r="A196" s="6" t="s">
        <v>9</v>
      </c>
      <c r="B196" s="4">
        <v>824</v>
      </c>
      <c r="C196" s="31">
        <v>8.3737864077669907E-2</v>
      </c>
      <c r="D196" s="31">
        <v>0.3895631067961165</v>
      </c>
      <c r="E196" s="31">
        <v>0.52669902912621358</v>
      </c>
      <c r="F196" s="32"/>
      <c r="G196" s="32"/>
      <c r="H196" s="32"/>
      <c r="I196" s="32"/>
      <c r="J196" s="32"/>
      <c r="K196" s="32"/>
      <c r="L196" s="32"/>
      <c r="M196" s="32"/>
      <c r="N196" s="32"/>
      <c r="O196" s="32"/>
      <c r="P196" s="32"/>
      <c r="Q196" s="32"/>
      <c r="R196" s="32"/>
      <c r="S196" s="32"/>
      <c r="T196" s="8"/>
      <c r="U196" s="8"/>
      <c r="V196" s="8"/>
      <c r="W196" s="8"/>
      <c r="X196" s="8"/>
      <c r="Y196" s="8"/>
    </row>
    <row r="197" spans="1:25" s="1" customFormat="1" x14ac:dyDescent="0.25">
      <c r="A197" s="6" t="s">
        <v>10</v>
      </c>
      <c r="B197" s="4">
        <v>278</v>
      </c>
      <c r="C197" s="31">
        <v>0.14748201438848921</v>
      </c>
      <c r="D197" s="31">
        <v>0.47122302158273383</v>
      </c>
      <c r="E197" s="31">
        <v>0.38129496402877699</v>
      </c>
      <c r="F197" s="32"/>
      <c r="G197" s="32"/>
      <c r="H197" s="32"/>
      <c r="I197" s="32"/>
      <c r="J197" s="32"/>
      <c r="K197" s="32"/>
      <c r="L197" s="32"/>
      <c r="M197" s="32"/>
      <c r="N197" s="32"/>
      <c r="O197" s="32"/>
      <c r="P197" s="32"/>
      <c r="Q197" s="32"/>
      <c r="R197" s="32"/>
      <c r="S197" s="32"/>
      <c r="T197" s="8"/>
      <c r="U197" s="8"/>
      <c r="V197" s="8"/>
      <c r="W197" s="8"/>
      <c r="X197" s="8"/>
      <c r="Y197" s="8"/>
    </row>
    <row r="198" spans="1:25" s="1" customFormat="1" x14ac:dyDescent="0.25">
      <c r="A198" s="6" t="s">
        <v>11</v>
      </c>
      <c r="B198" s="4">
        <v>754</v>
      </c>
      <c r="C198" s="31">
        <v>0.1206896551724138</v>
      </c>
      <c r="D198" s="31">
        <v>0.40185676392572944</v>
      </c>
      <c r="E198" s="31">
        <v>0.47745358090185674</v>
      </c>
      <c r="F198" s="32"/>
      <c r="G198" s="32"/>
      <c r="H198" s="32"/>
      <c r="I198" s="32"/>
      <c r="J198" s="32"/>
      <c r="K198" s="32"/>
      <c r="L198" s="32"/>
      <c r="M198" s="32"/>
      <c r="N198" s="32"/>
      <c r="O198" s="32"/>
      <c r="P198" s="32"/>
      <c r="Q198" s="32"/>
      <c r="R198" s="32"/>
      <c r="S198" s="32"/>
      <c r="T198" s="8"/>
      <c r="U198" s="8"/>
      <c r="V198" s="8"/>
      <c r="W198" s="8"/>
      <c r="X198" s="8"/>
      <c r="Y198" s="8"/>
    </row>
    <row r="199" spans="1:25" s="1" customFormat="1" x14ac:dyDescent="0.25">
      <c r="A199" s="6" t="s">
        <v>12</v>
      </c>
      <c r="B199" s="4">
        <v>304</v>
      </c>
      <c r="C199" s="31">
        <v>8.5526315789473686E-2</v>
      </c>
      <c r="D199" s="31">
        <v>0.44407894736842107</v>
      </c>
      <c r="E199" s="31">
        <v>0.47039473684210525</v>
      </c>
      <c r="F199" s="32"/>
      <c r="G199" s="32"/>
      <c r="H199" s="32"/>
      <c r="I199" s="32"/>
      <c r="J199" s="32"/>
      <c r="K199" s="32"/>
      <c r="L199" s="32"/>
      <c r="M199" s="32"/>
      <c r="N199" s="32"/>
      <c r="O199" s="32"/>
      <c r="P199" s="32"/>
      <c r="Q199" s="32"/>
      <c r="R199" s="32"/>
      <c r="S199" s="32"/>
      <c r="T199" s="8"/>
      <c r="U199" s="8"/>
      <c r="V199" s="8"/>
      <c r="W199" s="8"/>
      <c r="X199" s="8"/>
      <c r="Y199" s="8"/>
    </row>
    <row r="200" spans="1:25" s="1" customFormat="1" x14ac:dyDescent="0.25">
      <c r="A200" s="6" t="s">
        <v>13</v>
      </c>
      <c r="B200" s="4">
        <v>469</v>
      </c>
      <c r="C200" s="31">
        <v>6.8230277185501065E-2</v>
      </c>
      <c r="D200" s="31">
        <v>0.3795309168443497</v>
      </c>
      <c r="E200" s="31">
        <v>0.55223880597014929</v>
      </c>
      <c r="F200" s="32"/>
      <c r="G200" s="32"/>
      <c r="H200" s="32"/>
      <c r="I200" s="32"/>
      <c r="J200" s="32"/>
      <c r="K200" s="32"/>
      <c r="L200" s="32"/>
      <c r="M200" s="32"/>
      <c r="N200" s="32"/>
      <c r="O200" s="32"/>
      <c r="P200" s="32"/>
      <c r="Q200" s="32"/>
      <c r="R200" s="32"/>
      <c r="S200" s="32"/>
      <c r="T200" s="8"/>
      <c r="U200" s="8"/>
      <c r="V200" s="8"/>
      <c r="W200" s="8"/>
      <c r="X200" s="8"/>
      <c r="Y200" s="8"/>
    </row>
    <row r="201" spans="1:25" s="1" customFormat="1" x14ac:dyDescent="0.25">
      <c r="B201" s="7"/>
      <c r="C201" s="32"/>
      <c r="D201" s="32"/>
      <c r="E201" s="32"/>
      <c r="F201" s="32"/>
      <c r="G201" s="32"/>
      <c r="H201" s="32"/>
      <c r="I201" s="32"/>
      <c r="J201" s="32"/>
      <c r="K201" s="32"/>
      <c r="L201" s="32"/>
      <c r="M201" s="32"/>
      <c r="N201" s="32"/>
      <c r="O201" s="32"/>
      <c r="P201" s="32"/>
      <c r="Q201" s="32"/>
      <c r="R201" s="32"/>
      <c r="S201" s="32"/>
      <c r="T201" s="8"/>
      <c r="U201" s="8"/>
      <c r="V201" s="8"/>
      <c r="W201" s="8"/>
      <c r="X201" s="8"/>
      <c r="Y201" s="8"/>
    </row>
    <row r="202" spans="1:25" s="1" customFormat="1" x14ac:dyDescent="0.25">
      <c r="C202" s="22"/>
      <c r="D202" s="22"/>
      <c r="E202" s="22"/>
      <c r="F202" s="22"/>
      <c r="G202" s="22"/>
      <c r="H202" s="22"/>
      <c r="I202" s="22"/>
      <c r="J202" s="22"/>
      <c r="K202" s="22"/>
      <c r="L202" s="22"/>
      <c r="M202" s="22"/>
      <c r="N202" s="22"/>
      <c r="O202" s="22"/>
      <c r="P202" s="22"/>
      <c r="Q202" s="22"/>
      <c r="R202" s="22"/>
      <c r="S202" s="22"/>
    </row>
    <row r="203" spans="1:25" s="1" customFormat="1" x14ac:dyDescent="0.25">
      <c r="A203" s="1" t="s">
        <v>540</v>
      </c>
      <c r="C203" s="22"/>
      <c r="D203" s="22"/>
      <c r="E203" s="22"/>
      <c r="F203" s="22"/>
      <c r="G203" s="22"/>
      <c r="H203" s="22"/>
      <c r="I203" s="22"/>
      <c r="J203" s="22"/>
      <c r="K203" s="22"/>
      <c r="L203" s="22"/>
      <c r="M203" s="22"/>
      <c r="N203" s="22"/>
      <c r="O203" s="22"/>
      <c r="P203" s="22"/>
      <c r="Q203" s="22"/>
      <c r="R203" s="22"/>
      <c r="S203" s="22"/>
    </row>
    <row r="204" spans="1:25" s="1" customFormat="1" x14ac:dyDescent="0.25">
      <c r="C204" s="22"/>
      <c r="D204" s="22"/>
      <c r="E204" s="22"/>
      <c r="F204" s="22"/>
      <c r="G204" s="22"/>
      <c r="H204" s="22"/>
      <c r="I204" s="22"/>
      <c r="J204" s="22"/>
      <c r="K204" s="22"/>
      <c r="L204" s="22"/>
      <c r="M204" s="22"/>
      <c r="N204" s="22"/>
      <c r="O204" s="22"/>
      <c r="P204" s="22"/>
      <c r="Q204" s="22"/>
      <c r="R204" s="22"/>
      <c r="S204" s="22"/>
    </row>
    <row r="205" spans="1:25" s="1" customFormat="1" ht="45" x14ac:dyDescent="0.25">
      <c r="A205" s="2" t="s">
        <v>0</v>
      </c>
      <c r="B205" s="2" t="s">
        <v>1</v>
      </c>
      <c r="C205" s="10" t="s">
        <v>541</v>
      </c>
      <c r="D205" s="10" t="s">
        <v>542</v>
      </c>
      <c r="E205" s="10" t="s">
        <v>543</v>
      </c>
      <c r="F205" s="10" t="s">
        <v>381</v>
      </c>
      <c r="G205" s="10" t="s">
        <v>544</v>
      </c>
      <c r="H205" s="30"/>
      <c r="I205" s="30"/>
      <c r="J205" s="30"/>
      <c r="K205" s="30"/>
      <c r="L205" s="30"/>
      <c r="M205" s="30"/>
      <c r="N205" s="30"/>
      <c r="O205" s="30"/>
      <c r="P205" s="30"/>
      <c r="Q205" s="30"/>
      <c r="R205" s="30"/>
      <c r="S205" s="30"/>
      <c r="T205" s="9"/>
      <c r="U205" s="9"/>
      <c r="V205" s="9"/>
      <c r="W205" s="9"/>
      <c r="X205" s="9"/>
      <c r="Y205" s="9"/>
    </row>
    <row r="206" spans="1:25" s="1" customFormat="1" x14ac:dyDescent="0.25">
      <c r="A206" s="3" t="s">
        <v>2</v>
      </c>
      <c r="B206" s="4">
        <v>1795</v>
      </c>
      <c r="C206" s="31">
        <v>0.15487465181058496</v>
      </c>
      <c r="D206" s="31">
        <v>0.40445682451253484</v>
      </c>
      <c r="E206" s="31">
        <v>0.16824512534818942</v>
      </c>
      <c r="F206" s="31">
        <v>3.6768802228412258E-2</v>
      </c>
      <c r="G206" s="31">
        <v>0.23565459610027856</v>
      </c>
      <c r="H206" s="32"/>
      <c r="I206" s="32"/>
      <c r="J206" s="32"/>
      <c r="K206" s="32"/>
      <c r="L206" s="32"/>
      <c r="M206" s="32"/>
      <c r="N206" s="32"/>
      <c r="O206" s="32"/>
      <c r="P206" s="32"/>
      <c r="Q206" s="32"/>
      <c r="R206" s="32"/>
      <c r="S206" s="32"/>
      <c r="T206" s="8"/>
      <c r="U206" s="8"/>
      <c r="V206" s="8"/>
      <c r="W206" s="8"/>
      <c r="X206" s="8"/>
      <c r="Y206" s="8"/>
    </row>
    <row r="207" spans="1:25" s="1" customFormat="1" x14ac:dyDescent="0.25">
      <c r="A207" s="6" t="s">
        <v>3</v>
      </c>
      <c r="B207" s="4">
        <v>632</v>
      </c>
      <c r="C207" s="31">
        <v>0.16455696202531644</v>
      </c>
      <c r="D207" s="31">
        <v>0.38765822784810128</v>
      </c>
      <c r="E207" s="31">
        <v>0.16772151898734178</v>
      </c>
      <c r="F207" s="31">
        <v>3.9556962025316458E-2</v>
      </c>
      <c r="G207" s="31">
        <v>0.24050632911392406</v>
      </c>
      <c r="H207" s="32"/>
      <c r="I207" s="32"/>
      <c r="J207" s="32"/>
      <c r="K207" s="32"/>
      <c r="L207" s="32"/>
      <c r="M207" s="32"/>
      <c r="N207" s="32"/>
      <c r="O207" s="32"/>
      <c r="P207" s="32"/>
      <c r="Q207" s="32"/>
      <c r="R207" s="32"/>
      <c r="S207" s="32"/>
      <c r="T207" s="8"/>
      <c r="U207" s="8"/>
      <c r="V207" s="8"/>
      <c r="W207" s="8"/>
      <c r="X207" s="8"/>
      <c r="Y207" s="8"/>
    </row>
    <row r="208" spans="1:25" s="1" customFormat="1" x14ac:dyDescent="0.25">
      <c r="A208" s="6" t="s">
        <v>4</v>
      </c>
      <c r="B208" s="4">
        <v>292</v>
      </c>
      <c r="C208" s="31">
        <v>7.5342465753424653E-2</v>
      </c>
      <c r="D208" s="31">
        <v>0.54109589041095896</v>
      </c>
      <c r="E208" s="31">
        <v>0.19863013698630136</v>
      </c>
      <c r="F208" s="31">
        <v>2.7397260273972601E-2</v>
      </c>
      <c r="G208" s="31">
        <v>0.15753424657534246</v>
      </c>
      <c r="H208" s="32"/>
      <c r="I208" s="32"/>
      <c r="J208" s="32"/>
      <c r="K208" s="32"/>
      <c r="L208" s="32"/>
      <c r="M208" s="32"/>
      <c r="N208" s="32"/>
      <c r="O208" s="32"/>
      <c r="P208" s="32"/>
      <c r="Q208" s="32"/>
      <c r="R208" s="32"/>
      <c r="S208" s="32"/>
      <c r="T208" s="8"/>
      <c r="U208" s="8"/>
      <c r="V208" s="8"/>
      <c r="W208" s="8"/>
      <c r="X208" s="8"/>
      <c r="Y208" s="8"/>
    </row>
    <row r="209" spans="1:25" s="1" customFormat="1" x14ac:dyDescent="0.25">
      <c r="A209" s="6" t="s">
        <v>5</v>
      </c>
      <c r="B209" s="4">
        <v>374</v>
      </c>
      <c r="C209" s="31">
        <v>0.17914438502673796</v>
      </c>
      <c r="D209" s="31">
        <v>0.29411764705882354</v>
      </c>
      <c r="E209" s="31">
        <v>0.17379679144385027</v>
      </c>
      <c r="F209" s="31">
        <v>3.7433155080213901E-2</v>
      </c>
      <c r="G209" s="31">
        <v>0.31550802139037432</v>
      </c>
      <c r="H209" s="32"/>
      <c r="I209" s="32"/>
      <c r="J209" s="32"/>
      <c r="K209" s="32"/>
      <c r="L209" s="32"/>
      <c r="M209" s="32"/>
      <c r="N209" s="32"/>
      <c r="O209" s="32"/>
      <c r="P209" s="32"/>
      <c r="Q209" s="32"/>
      <c r="R209" s="32"/>
      <c r="S209" s="32"/>
      <c r="T209" s="8"/>
      <c r="U209" s="8"/>
      <c r="V209" s="8"/>
      <c r="W209" s="8"/>
      <c r="X209" s="8"/>
      <c r="Y209" s="8"/>
    </row>
    <row r="210" spans="1:25" s="1" customFormat="1" x14ac:dyDescent="0.25">
      <c r="A210" s="6" t="s">
        <v>6</v>
      </c>
      <c r="B210" s="4">
        <v>220</v>
      </c>
      <c r="C210" s="31">
        <v>0.19090909090909092</v>
      </c>
      <c r="D210" s="31">
        <v>0.40909090909090912</v>
      </c>
      <c r="E210" s="31">
        <v>0.15454545454545454</v>
      </c>
      <c r="F210" s="31">
        <v>3.6363636363636362E-2</v>
      </c>
      <c r="G210" s="31">
        <v>0.20909090909090908</v>
      </c>
      <c r="H210" s="32"/>
      <c r="I210" s="32"/>
      <c r="J210" s="32"/>
      <c r="K210" s="32"/>
      <c r="L210" s="32"/>
      <c r="M210" s="32"/>
      <c r="N210" s="32"/>
      <c r="O210" s="32"/>
      <c r="P210" s="32"/>
      <c r="Q210" s="32"/>
      <c r="R210" s="32"/>
      <c r="S210" s="32"/>
      <c r="T210" s="8"/>
      <c r="U210" s="8"/>
      <c r="V210" s="8"/>
      <c r="W210" s="8"/>
      <c r="X210" s="8"/>
      <c r="Y210" s="8"/>
    </row>
    <row r="211" spans="1:25" s="1" customFormat="1" x14ac:dyDescent="0.25">
      <c r="A211" s="6" t="s">
        <v>7</v>
      </c>
      <c r="B211" s="4">
        <v>277</v>
      </c>
      <c r="C211" s="31">
        <v>0.1552346570397112</v>
      </c>
      <c r="D211" s="31">
        <v>0.44404332129963897</v>
      </c>
      <c r="E211" s="31">
        <v>0.1407942238267148</v>
      </c>
      <c r="F211" s="31">
        <v>3.9711191335740074E-2</v>
      </c>
      <c r="G211" s="31">
        <v>0.22021660649819494</v>
      </c>
      <c r="H211" s="32"/>
      <c r="I211" s="32"/>
      <c r="J211" s="32"/>
      <c r="K211" s="32"/>
      <c r="L211" s="32"/>
      <c r="M211" s="32"/>
      <c r="N211" s="32"/>
      <c r="O211" s="32"/>
      <c r="P211" s="32"/>
      <c r="Q211" s="32"/>
      <c r="R211" s="32"/>
      <c r="S211" s="32"/>
      <c r="T211" s="8"/>
      <c r="U211" s="8"/>
      <c r="V211" s="8"/>
      <c r="W211" s="8"/>
      <c r="X211" s="8"/>
      <c r="Y211" s="8"/>
    </row>
    <row r="212" spans="1:25" s="1" customFormat="1" x14ac:dyDescent="0.25">
      <c r="A212" s="6" t="s">
        <v>8</v>
      </c>
      <c r="B212" s="4">
        <v>967</v>
      </c>
      <c r="C212" s="31">
        <v>0.13340227507755947</v>
      </c>
      <c r="D212" s="31">
        <v>0.45501551189245087</v>
      </c>
      <c r="E212" s="31">
        <v>0.17269906928645296</v>
      </c>
      <c r="F212" s="31">
        <v>4.0330920372285417E-2</v>
      </c>
      <c r="G212" s="31">
        <v>0.19855222337125128</v>
      </c>
      <c r="H212" s="32"/>
      <c r="I212" s="32"/>
      <c r="J212" s="32"/>
      <c r="K212" s="32"/>
      <c r="L212" s="32"/>
      <c r="M212" s="32"/>
      <c r="N212" s="32"/>
      <c r="O212" s="32"/>
      <c r="P212" s="32"/>
      <c r="Q212" s="32"/>
      <c r="R212" s="32"/>
      <c r="S212" s="32"/>
      <c r="T212" s="8"/>
      <c r="U212" s="8"/>
      <c r="V212" s="8"/>
      <c r="W212" s="8"/>
      <c r="X212" s="8"/>
      <c r="Y212" s="8"/>
    </row>
    <row r="213" spans="1:25" s="1" customFormat="1" x14ac:dyDescent="0.25">
      <c r="A213" s="6" t="s">
        <v>9</v>
      </c>
      <c r="B213" s="4">
        <v>783</v>
      </c>
      <c r="C213" s="31">
        <v>0.17879948914431673</v>
      </c>
      <c r="D213" s="31">
        <v>0.34099616858237547</v>
      </c>
      <c r="E213" s="31">
        <v>0.17113665389527458</v>
      </c>
      <c r="F213" s="31">
        <v>3.3205619412515965E-2</v>
      </c>
      <c r="G213" s="31">
        <v>0.27586206896551724</v>
      </c>
      <c r="H213" s="32"/>
      <c r="I213" s="32"/>
      <c r="J213" s="32"/>
      <c r="K213" s="32"/>
      <c r="L213" s="32"/>
      <c r="M213" s="32"/>
      <c r="N213" s="32"/>
      <c r="O213" s="32"/>
      <c r="P213" s="32"/>
      <c r="Q213" s="32"/>
      <c r="R213" s="32"/>
      <c r="S213" s="32"/>
      <c r="T213" s="8"/>
      <c r="U213" s="8"/>
      <c r="V213" s="8"/>
      <c r="W213" s="8"/>
      <c r="X213" s="8"/>
      <c r="Y213" s="8"/>
    </row>
    <row r="214" spans="1:25" s="1" customFormat="1" x14ac:dyDescent="0.25">
      <c r="A214" s="6" t="s">
        <v>10</v>
      </c>
      <c r="B214" s="4">
        <v>261</v>
      </c>
      <c r="C214" s="31">
        <v>0.16858237547892721</v>
      </c>
      <c r="D214" s="31">
        <v>0.30268199233716475</v>
      </c>
      <c r="E214" s="31">
        <v>0.14559386973180077</v>
      </c>
      <c r="F214" s="31">
        <v>3.8314176245210725E-2</v>
      </c>
      <c r="G214" s="31">
        <v>0.34482758620689657</v>
      </c>
      <c r="H214" s="32"/>
      <c r="I214" s="32"/>
      <c r="J214" s="32"/>
      <c r="K214" s="32"/>
      <c r="L214" s="32"/>
      <c r="M214" s="32"/>
      <c r="N214" s="32"/>
      <c r="O214" s="32"/>
      <c r="P214" s="32"/>
      <c r="Q214" s="32"/>
      <c r="R214" s="32"/>
      <c r="S214" s="32"/>
      <c r="T214" s="8"/>
      <c r="U214" s="8"/>
      <c r="V214" s="8"/>
      <c r="W214" s="8"/>
      <c r="X214" s="8"/>
      <c r="Y214" s="8"/>
    </row>
    <row r="215" spans="1:25" s="1" customFormat="1" x14ac:dyDescent="0.25">
      <c r="A215" s="6" t="s">
        <v>11</v>
      </c>
      <c r="B215" s="4">
        <v>716</v>
      </c>
      <c r="C215" s="31">
        <v>0.16340782122905029</v>
      </c>
      <c r="D215" s="31">
        <v>0.37709497206703912</v>
      </c>
      <c r="E215" s="31">
        <v>0.15083798882681565</v>
      </c>
      <c r="F215" s="31">
        <v>2.9329608938547486E-2</v>
      </c>
      <c r="G215" s="31">
        <v>0.27932960893854747</v>
      </c>
      <c r="H215" s="32"/>
      <c r="I215" s="32"/>
      <c r="J215" s="32"/>
      <c r="K215" s="32"/>
      <c r="L215" s="32"/>
      <c r="M215" s="32"/>
      <c r="N215" s="32"/>
      <c r="O215" s="32"/>
      <c r="P215" s="32"/>
      <c r="Q215" s="32"/>
      <c r="R215" s="32"/>
      <c r="S215" s="32"/>
      <c r="T215" s="8"/>
      <c r="U215" s="8"/>
      <c r="V215" s="8"/>
      <c r="W215" s="8"/>
      <c r="X215" s="8"/>
      <c r="Y215" s="8"/>
    </row>
    <row r="216" spans="1:25" s="1" customFormat="1" x14ac:dyDescent="0.25">
      <c r="A216" s="6" t="s">
        <v>12</v>
      </c>
      <c r="B216" s="4">
        <v>295</v>
      </c>
      <c r="C216" s="31">
        <v>0.15593220338983052</v>
      </c>
      <c r="D216" s="31">
        <v>0.4033898305084746</v>
      </c>
      <c r="E216" s="31">
        <v>0.16610169491525423</v>
      </c>
      <c r="F216" s="31">
        <v>5.7627118644067797E-2</v>
      </c>
      <c r="G216" s="31">
        <v>0.21694915254237288</v>
      </c>
      <c r="H216" s="32"/>
      <c r="I216" s="32"/>
      <c r="J216" s="32"/>
      <c r="K216" s="32"/>
      <c r="L216" s="32"/>
      <c r="M216" s="32"/>
      <c r="N216" s="32"/>
      <c r="O216" s="32"/>
      <c r="P216" s="32"/>
      <c r="Q216" s="32"/>
      <c r="R216" s="32"/>
      <c r="S216" s="32"/>
      <c r="T216" s="8"/>
      <c r="U216" s="8"/>
      <c r="V216" s="8"/>
      <c r="W216" s="8"/>
      <c r="X216" s="8"/>
      <c r="Y216" s="8"/>
    </row>
    <row r="217" spans="1:25" s="1" customFormat="1" x14ac:dyDescent="0.25">
      <c r="A217" s="6" t="s">
        <v>13</v>
      </c>
      <c r="B217" s="4">
        <v>453</v>
      </c>
      <c r="C217" s="31">
        <v>0.13686534216335541</v>
      </c>
      <c r="D217" s="31">
        <v>0.49668874172185429</v>
      </c>
      <c r="E217" s="31">
        <v>0.20971302428256069</v>
      </c>
      <c r="F217" s="31">
        <v>3.5320088300220751E-2</v>
      </c>
      <c r="G217" s="31">
        <v>0.12141280353200883</v>
      </c>
      <c r="H217" s="32"/>
      <c r="I217" s="32"/>
      <c r="J217" s="32"/>
      <c r="K217" s="32"/>
      <c r="L217" s="32"/>
      <c r="M217" s="32"/>
      <c r="N217" s="32"/>
      <c r="O217" s="32"/>
      <c r="P217" s="32"/>
      <c r="Q217" s="32"/>
      <c r="R217" s="32"/>
      <c r="S217" s="32"/>
      <c r="T217" s="8"/>
      <c r="U217" s="8"/>
      <c r="V217" s="8"/>
      <c r="W217" s="8"/>
      <c r="X217" s="8"/>
      <c r="Y217" s="8"/>
    </row>
    <row r="218" spans="1:25" s="1" customFormat="1" x14ac:dyDescent="0.25">
      <c r="B218" s="7"/>
      <c r="C218" s="32"/>
      <c r="D218" s="32"/>
      <c r="E218" s="32"/>
      <c r="F218" s="32"/>
      <c r="G218" s="32"/>
      <c r="H218" s="32"/>
      <c r="I218" s="32"/>
      <c r="J218" s="32"/>
      <c r="K218" s="32"/>
      <c r="L218" s="32"/>
      <c r="M218" s="32"/>
      <c r="N218" s="32"/>
      <c r="O218" s="32"/>
      <c r="P218" s="32"/>
      <c r="Q218" s="32"/>
      <c r="R218" s="32"/>
      <c r="S218" s="32"/>
      <c r="T218" s="8"/>
      <c r="U218" s="8"/>
      <c r="V218" s="8"/>
      <c r="W218" s="8"/>
      <c r="X218" s="8"/>
      <c r="Y218" s="8"/>
    </row>
    <row r="219" spans="1:25" s="1" customFormat="1" x14ac:dyDescent="0.25">
      <c r="C219" s="22"/>
      <c r="D219" s="22"/>
      <c r="E219" s="22"/>
      <c r="F219" s="22"/>
      <c r="G219" s="22"/>
      <c r="H219" s="22"/>
      <c r="I219" s="22"/>
      <c r="J219" s="22"/>
      <c r="K219" s="22"/>
      <c r="L219" s="22"/>
      <c r="M219" s="22"/>
      <c r="N219" s="22"/>
      <c r="O219" s="22"/>
      <c r="P219" s="22"/>
      <c r="Q219" s="22"/>
      <c r="R219" s="22"/>
      <c r="S219" s="22"/>
    </row>
    <row r="220" spans="1:25" s="1" customFormat="1" x14ac:dyDescent="0.25">
      <c r="A220" s="1" t="s">
        <v>545</v>
      </c>
      <c r="C220" s="22"/>
      <c r="D220" s="22"/>
      <c r="E220" s="22"/>
      <c r="F220" s="22"/>
      <c r="G220" s="22"/>
      <c r="H220" s="22"/>
      <c r="I220" s="22"/>
      <c r="J220" s="22"/>
      <c r="K220" s="22"/>
      <c r="L220" s="22"/>
      <c r="M220" s="22"/>
      <c r="N220" s="22"/>
      <c r="O220" s="22"/>
      <c r="P220" s="22"/>
      <c r="Q220" s="22"/>
      <c r="R220" s="22"/>
      <c r="S220" s="22"/>
    </row>
    <row r="221" spans="1:25" s="1" customFormat="1" x14ac:dyDescent="0.25">
      <c r="C221" s="22"/>
      <c r="D221" s="22"/>
      <c r="E221" s="22"/>
      <c r="F221" s="22"/>
      <c r="G221" s="22"/>
      <c r="H221" s="22"/>
      <c r="I221" s="22"/>
      <c r="J221" s="22"/>
      <c r="K221" s="22"/>
      <c r="L221" s="22"/>
      <c r="M221" s="22"/>
      <c r="N221" s="22"/>
      <c r="O221" s="22"/>
      <c r="P221" s="22"/>
      <c r="Q221" s="22"/>
      <c r="R221" s="22"/>
      <c r="S221" s="22"/>
    </row>
    <row r="222" spans="1:25" s="1" customFormat="1" ht="75" x14ac:dyDescent="0.25">
      <c r="A222" s="2" t="s">
        <v>0</v>
      </c>
      <c r="B222" s="2" t="s">
        <v>1</v>
      </c>
      <c r="C222" s="10" t="s">
        <v>546</v>
      </c>
      <c r="D222" s="10" t="s">
        <v>547</v>
      </c>
      <c r="E222" s="10" t="s">
        <v>548</v>
      </c>
      <c r="F222" s="10" t="s">
        <v>549</v>
      </c>
      <c r="G222" s="10" t="s">
        <v>550</v>
      </c>
      <c r="H222" s="10" t="s">
        <v>551</v>
      </c>
      <c r="I222" s="10" t="s">
        <v>240</v>
      </c>
      <c r="J222" s="10" t="s">
        <v>537</v>
      </c>
      <c r="K222" s="30"/>
      <c r="L222" s="30"/>
      <c r="M222" s="30"/>
      <c r="N222" s="30"/>
      <c r="O222" s="30"/>
      <c r="P222" s="30"/>
      <c r="Q222" s="30"/>
      <c r="R222" s="30"/>
      <c r="S222" s="30"/>
      <c r="T222" s="9"/>
      <c r="U222" s="9"/>
      <c r="V222" s="9"/>
      <c r="W222" s="9"/>
      <c r="X222" s="9"/>
      <c r="Y222" s="9"/>
    </row>
    <row r="223" spans="1:25" s="1" customFormat="1" x14ac:dyDescent="0.25">
      <c r="A223" s="3" t="s">
        <v>2</v>
      </c>
      <c r="B223" s="4">
        <v>936</v>
      </c>
      <c r="C223" s="31">
        <v>0.44337606837606836</v>
      </c>
      <c r="D223" s="31">
        <v>0.19444444444444445</v>
      </c>
      <c r="E223" s="31">
        <v>0.14102564102564102</v>
      </c>
      <c r="F223" s="31">
        <v>0.13247863247863248</v>
      </c>
      <c r="G223" s="31">
        <v>0.10363247863247864</v>
      </c>
      <c r="H223" s="31">
        <v>1.7094017094017096E-2</v>
      </c>
      <c r="I223" s="31">
        <v>7.1581196581196577E-2</v>
      </c>
      <c r="J223" s="31">
        <v>0.40598290598290598</v>
      </c>
      <c r="K223" s="32"/>
      <c r="L223" s="32"/>
      <c r="M223" s="32"/>
      <c r="N223" s="32"/>
      <c r="O223" s="32"/>
      <c r="P223" s="32"/>
      <c r="Q223" s="32"/>
      <c r="R223" s="32"/>
      <c r="S223" s="32"/>
      <c r="T223" s="8"/>
      <c r="U223" s="8"/>
      <c r="V223" s="8"/>
      <c r="W223" s="8"/>
      <c r="X223" s="8"/>
      <c r="Y223" s="8"/>
    </row>
    <row r="224" spans="1:25" s="1" customFormat="1" x14ac:dyDescent="0.25">
      <c r="A224" s="6" t="s">
        <v>3</v>
      </c>
      <c r="B224" s="4">
        <v>327</v>
      </c>
      <c r="C224" s="31">
        <v>0.39755351681957185</v>
      </c>
      <c r="D224" s="31">
        <v>0.15596330275229359</v>
      </c>
      <c r="E224" s="31">
        <v>0.13455657492354739</v>
      </c>
      <c r="F224" s="31">
        <v>0.11009174311926606</v>
      </c>
      <c r="G224" s="31">
        <v>7.3394495412844041E-2</v>
      </c>
      <c r="H224" s="31">
        <v>1.5290519877675841E-2</v>
      </c>
      <c r="I224" s="31">
        <v>4.8929663608562692E-2</v>
      </c>
      <c r="J224" s="31">
        <v>0.49847094801223241</v>
      </c>
      <c r="K224" s="32"/>
      <c r="L224" s="32"/>
      <c r="M224" s="32"/>
      <c r="N224" s="32"/>
      <c r="O224" s="32"/>
      <c r="P224" s="32"/>
      <c r="Q224" s="32"/>
      <c r="R224" s="32"/>
      <c r="S224" s="32"/>
      <c r="T224" s="8"/>
      <c r="U224" s="8"/>
      <c r="V224" s="8"/>
      <c r="W224" s="8"/>
      <c r="X224" s="8"/>
      <c r="Y224" s="8"/>
    </row>
    <row r="225" spans="1:25" s="1" customFormat="1" x14ac:dyDescent="0.25">
      <c r="A225" s="6" t="s">
        <v>4</v>
      </c>
      <c r="B225" s="4">
        <v>172</v>
      </c>
      <c r="C225" s="31">
        <v>0.5</v>
      </c>
      <c r="D225" s="31">
        <v>0.26162790697674421</v>
      </c>
      <c r="E225" s="31">
        <v>0.14534883720930233</v>
      </c>
      <c r="F225" s="31">
        <v>0.13372093023255813</v>
      </c>
      <c r="G225" s="31">
        <v>0.11046511627906977</v>
      </c>
      <c r="H225" s="31">
        <v>5.8139534883720929E-3</v>
      </c>
      <c r="I225" s="31">
        <v>6.9767441860465115E-2</v>
      </c>
      <c r="J225" s="31">
        <v>0.32558139534883723</v>
      </c>
      <c r="K225" s="32"/>
      <c r="L225" s="32"/>
      <c r="M225" s="32"/>
      <c r="N225" s="32"/>
      <c r="O225" s="32"/>
      <c r="P225" s="32"/>
      <c r="Q225" s="32"/>
      <c r="R225" s="32"/>
      <c r="S225" s="32"/>
      <c r="T225" s="8"/>
      <c r="U225" s="8"/>
      <c r="V225" s="8"/>
      <c r="W225" s="8"/>
      <c r="X225" s="8"/>
      <c r="Y225" s="8"/>
    </row>
    <row r="226" spans="1:25" s="1" customFormat="1" x14ac:dyDescent="0.25">
      <c r="A226" s="6" t="s">
        <v>5</v>
      </c>
      <c r="B226" s="4">
        <v>163</v>
      </c>
      <c r="C226" s="31">
        <v>0.42944785276073622</v>
      </c>
      <c r="D226" s="31">
        <v>0.20245398773006135</v>
      </c>
      <c r="E226" s="31">
        <v>0.17791411042944785</v>
      </c>
      <c r="F226" s="31">
        <v>0.15950920245398773</v>
      </c>
      <c r="G226" s="31">
        <v>0.1411042944785276</v>
      </c>
      <c r="H226" s="31">
        <v>2.4539877300613498E-2</v>
      </c>
      <c r="I226" s="31">
        <v>6.1349693251533742E-2</v>
      </c>
      <c r="J226" s="31">
        <v>0.39263803680981596</v>
      </c>
      <c r="K226" s="32"/>
      <c r="L226" s="32"/>
      <c r="M226" s="32"/>
      <c r="N226" s="32"/>
      <c r="O226" s="32"/>
      <c r="P226" s="32"/>
      <c r="Q226" s="32"/>
      <c r="R226" s="32"/>
      <c r="S226" s="32"/>
      <c r="T226" s="8"/>
      <c r="U226" s="8"/>
      <c r="V226" s="8"/>
      <c r="W226" s="8"/>
      <c r="X226" s="8"/>
      <c r="Y226" s="8"/>
    </row>
    <row r="227" spans="1:25" s="1" customFormat="1" x14ac:dyDescent="0.25">
      <c r="A227" s="6" t="s">
        <v>6</v>
      </c>
      <c r="B227" s="4">
        <v>122</v>
      </c>
      <c r="C227" s="31">
        <v>0.41803278688524592</v>
      </c>
      <c r="D227" s="31">
        <v>0.19672131147540983</v>
      </c>
      <c r="E227" s="31">
        <v>0.13114754098360656</v>
      </c>
      <c r="F227" s="31">
        <v>0.13114754098360656</v>
      </c>
      <c r="G227" s="31">
        <v>9.8360655737704916E-2</v>
      </c>
      <c r="H227" s="31">
        <v>2.4590163934426229E-2</v>
      </c>
      <c r="I227" s="31">
        <v>0.12295081967213115</v>
      </c>
      <c r="J227" s="31">
        <v>0.39344262295081966</v>
      </c>
      <c r="K227" s="32"/>
      <c r="L227" s="32"/>
      <c r="M227" s="32"/>
      <c r="N227" s="32"/>
      <c r="O227" s="32"/>
      <c r="P227" s="32"/>
      <c r="Q227" s="32"/>
      <c r="R227" s="32"/>
      <c r="S227" s="32"/>
      <c r="T227" s="8"/>
      <c r="U227" s="8"/>
      <c r="V227" s="8"/>
      <c r="W227" s="8"/>
      <c r="X227" s="8"/>
      <c r="Y227" s="8"/>
    </row>
    <row r="228" spans="1:25" s="1" customFormat="1" x14ac:dyDescent="0.25">
      <c r="A228" s="6" t="s">
        <v>7</v>
      </c>
      <c r="B228" s="4">
        <v>152</v>
      </c>
      <c r="C228" s="31">
        <v>0.51315789473684215</v>
      </c>
      <c r="D228" s="31">
        <v>0.19078947368421054</v>
      </c>
      <c r="E228" s="31">
        <v>0.11842105263157894</v>
      </c>
      <c r="F228" s="31">
        <v>0.15131578947368421</v>
      </c>
      <c r="G228" s="31">
        <v>0.125</v>
      </c>
      <c r="H228" s="31">
        <v>1.9736842105263157E-2</v>
      </c>
      <c r="I228" s="31">
        <v>9.2105263157894732E-2</v>
      </c>
      <c r="J228" s="31">
        <v>0.32236842105263158</v>
      </c>
      <c r="K228" s="32"/>
      <c r="L228" s="32"/>
      <c r="M228" s="32"/>
      <c r="N228" s="32"/>
      <c r="O228" s="32"/>
      <c r="P228" s="32"/>
      <c r="Q228" s="32"/>
      <c r="R228" s="32"/>
      <c r="S228" s="32"/>
      <c r="T228" s="8"/>
      <c r="U228" s="8"/>
      <c r="V228" s="8"/>
      <c r="W228" s="8"/>
      <c r="X228" s="8"/>
      <c r="Y228" s="8"/>
    </row>
    <row r="229" spans="1:25" s="1" customFormat="1" x14ac:dyDescent="0.25">
      <c r="A229" s="6" t="s">
        <v>8</v>
      </c>
      <c r="B229" s="4">
        <v>528</v>
      </c>
      <c r="C229" s="31">
        <v>0.48106060606060608</v>
      </c>
      <c r="D229" s="31">
        <v>0.21590909090909091</v>
      </c>
      <c r="E229" s="31">
        <v>0.14962121212121213</v>
      </c>
      <c r="F229" s="31">
        <v>0.13068181818181818</v>
      </c>
      <c r="G229" s="31">
        <v>8.7121212121212127E-2</v>
      </c>
      <c r="H229" s="31">
        <v>1.5151515151515152E-2</v>
      </c>
      <c r="I229" s="31">
        <v>8.7121212121212127E-2</v>
      </c>
      <c r="J229" s="31">
        <v>0.35984848484848486</v>
      </c>
      <c r="K229" s="32"/>
      <c r="L229" s="32"/>
      <c r="M229" s="32"/>
      <c r="N229" s="32"/>
      <c r="O229" s="32"/>
      <c r="P229" s="32"/>
      <c r="Q229" s="32"/>
      <c r="R229" s="32"/>
      <c r="S229" s="32"/>
      <c r="T229" s="8"/>
      <c r="U229" s="8"/>
      <c r="V229" s="8"/>
      <c r="W229" s="8"/>
      <c r="X229" s="8"/>
      <c r="Y229" s="8"/>
    </row>
    <row r="230" spans="1:25" s="1" customFormat="1" x14ac:dyDescent="0.25">
      <c r="A230" s="6" t="s">
        <v>9</v>
      </c>
      <c r="B230" s="4">
        <v>383</v>
      </c>
      <c r="C230" s="31">
        <v>0.391644908616188</v>
      </c>
      <c r="D230" s="31">
        <v>0.16971279373368145</v>
      </c>
      <c r="E230" s="31">
        <v>0.12532637075718014</v>
      </c>
      <c r="F230" s="31">
        <v>0.13315926892950392</v>
      </c>
      <c r="G230" s="31">
        <v>0.12532637075718014</v>
      </c>
      <c r="H230" s="31">
        <v>2.0887728459530026E-2</v>
      </c>
      <c r="I230" s="31">
        <v>5.2219321148825062E-2</v>
      </c>
      <c r="J230" s="31">
        <v>0.46736292428198434</v>
      </c>
      <c r="K230" s="32"/>
      <c r="L230" s="32"/>
      <c r="M230" s="32"/>
      <c r="N230" s="32"/>
      <c r="O230" s="32"/>
      <c r="P230" s="32"/>
      <c r="Q230" s="32"/>
      <c r="R230" s="32"/>
      <c r="S230" s="32"/>
      <c r="T230" s="8"/>
      <c r="U230" s="8"/>
      <c r="V230" s="8"/>
      <c r="W230" s="8"/>
      <c r="X230" s="8"/>
      <c r="Y230" s="8"/>
    </row>
    <row r="231" spans="1:25" s="1" customFormat="1" x14ac:dyDescent="0.25">
      <c r="A231" s="6" t="s">
        <v>10</v>
      </c>
      <c r="B231" s="4">
        <v>118</v>
      </c>
      <c r="C231" s="31">
        <v>0.32203389830508472</v>
      </c>
      <c r="D231" s="31">
        <v>0.1440677966101695</v>
      </c>
      <c r="E231" s="31">
        <v>8.4745762711864403E-2</v>
      </c>
      <c r="F231" s="31">
        <v>0.10169491525423729</v>
      </c>
      <c r="G231" s="31">
        <v>0.11864406779661017</v>
      </c>
      <c r="H231" s="31">
        <v>2.5423728813559324E-2</v>
      </c>
      <c r="I231" s="31">
        <v>4.2372881355932202E-2</v>
      </c>
      <c r="J231" s="31">
        <v>0.5423728813559322</v>
      </c>
      <c r="K231" s="32"/>
      <c r="L231" s="32"/>
      <c r="M231" s="32"/>
      <c r="N231" s="32"/>
      <c r="O231" s="32"/>
      <c r="P231" s="32"/>
      <c r="Q231" s="32"/>
      <c r="R231" s="32"/>
      <c r="S231" s="32"/>
      <c r="T231" s="8"/>
      <c r="U231" s="8"/>
      <c r="V231" s="8"/>
      <c r="W231" s="8"/>
      <c r="X231" s="8"/>
      <c r="Y231" s="8"/>
    </row>
    <row r="232" spans="1:25" s="1" customFormat="1" x14ac:dyDescent="0.25">
      <c r="A232" s="6" t="s">
        <v>11</v>
      </c>
      <c r="B232" s="4">
        <v>366</v>
      </c>
      <c r="C232" s="31">
        <v>0.41530054644808745</v>
      </c>
      <c r="D232" s="31">
        <v>0.17759562841530055</v>
      </c>
      <c r="E232" s="31">
        <v>0.11748633879781421</v>
      </c>
      <c r="F232" s="31">
        <v>0.14754098360655737</v>
      </c>
      <c r="G232" s="31">
        <v>0.10382513661202186</v>
      </c>
      <c r="H232" s="31">
        <v>5.4644808743169399E-3</v>
      </c>
      <c r="I232" s="31">
        <v>5.737704918032787E-2</v>
      </c>
      <c r="J232" s="31">
        <v>0.43989071038251365</v>
      </c>
      <c r="K232" s="32"/>
      <c r="L232" s="32"/>
      <c r="M232" s="32"/>
      <c r="N232" s="32"/>
      <c r="O232" s="32"/>
      <c r="P232" s="32"/>
      <c r="Q232" s="32"/>
      <c r="R232" s="32"/>
      <c r="S232" s="32"/>
      <c r="T232" s="8"/>
      <c r="U232" s="8"/>
      <c r="V232" s="8"/>
      <c r="W232" s="8"/>
      <c r="X232" s="8"/>
      <c r="Y232" s="8"/>
    </row>
    <row r="233" spans="1:25" s="1" customFormat="1" x14ac:dyDescent="0.25">
      <c r="A233" s="6" t="s">
        <v>12</v>
      </c>
      <c r="B233" s="4">
        <v>151</v>
      </c>
      <c r="C233" s="31">
        <v>0.45033112582781459</v>
      </c>
      <c r="D233" s="31">
        <v>0.17880794701986755</v>
      </c>
      <c r="E233" s="31">
        <v>0.15894039735099338</v>
      </c>
      <c r="F233" s="31">
        <v>8.6092715231788075E-2</v>
      </c>
      <c r="G233" s="31">
        <v>0.10596026490066225</v>
      </c>
      <c r="H233" s="31">
        <v>1.9867549668874173E-2</v>
      </c>
      <c r="I233" s="31">
        <v>9.2715231788079472E-2</v>
      </c>
      <c r="J233" s="31">
        <v>0.41059602649006621</v>
      </c>
      <c r="K233" s="32"/>
      <c r="L233" s="32"/>
      <c r="M233" s="32"/>
      <c r="N233" s="32"/>
      <c r="O233" s="32"/>
      <c r="P233" s="32"/>
      <c r="Q233" s="32"/>
      <c r="R233" s="32"/>
      <c r="S233" s="32"/>
      <c r="T233" s="8"/>
      <c r="U233" s="8"/>
      <c r="V233" s="8"/>
      <c r="W233" s="8"/>
      <c r="X233" s="8"/>
      <c r="Y233" s="8"/>
    </row>
    <row r="234" spans="1:25" s="1" customFormat="1" x14ac:dyDescent="0.25">
      <c r="A234" s="6" t="s">
        <v>13</v>
      </c>
      <c r="B234" s="4">
        <v>269</v>
      </c>
      <c r="C234" s="31">
        <v>0.51672862453531598</v>
      </c>
      <c r="D234" s="31">
        <v>0.24535315985130113</v>
      </c>
      <c r="E234" s="31">
        <v>0.19702602230483271</v>
      </c>
      <c r="F234" s="31">
        <v>0.15241635687732341</v>
      </c>
      <c r="G234" s="31">
        <v>9.2936802973977689E-2</v>
      </c>
      <c r="H234" s="31">
        <v>2.9739776951672861E-2</v>
      </c>
      <c r="I234" s="31">
        <v>8.9219330855018583E-2</v>
      </c>
      <c r="J234" s="31">
        <v>0.31226765799256506</v>
      </c>
      <c r="K234" s="32"/>
      <c r="L234" s="32"/>
      <c r="M234" s="32"/>
      <c r="N234" s="32"/>
      <c r="O234" s="32"/>
      <c r="P234" s="32"/>
      <c r="Q234" s="32"/>
      <c r="R234" s="32"/>
      <c r="S234" s="32"/>
      <c r="T234" s="8"/>
      <c r="U234" s="8"/>
      <c r="V234" s="8"/>
      <c r="W234" s="8"/>
      <c r="X234" s="8"/>
      <c r="Y234" s="8"/>
    </row>
    <row r="235" spans="1:25" s="1" customFormat="1" x14ac:dyDescent="0.25">
      <c r="B235" s="7"/>
      <c r="C235" s="32"/>
      <c r="D235" s="32"/>
      <c r="E235" s="32"/>
      <c r="F235" s="32"/>
      <c r="G235" s="32"/>
      <c r="H235" s="32"/>
      <c r="I235" s="32"/>
      <c r="J235" s="32"/>
      <c r="K235" s="32"/>
      <c r="L235" s="32"/>
      <c r="M235" s="32"/>
      <c r="N235" s="32"/>
      <c r="O235" s="32"/>
      <c r="P235" s="32"/>
      <c r="Q235" s="32"/>
      <c r="R235" s="32"/>
      <c r="S235" s="32"/>
      <c r="T235" s="8"/>
      <c r="U235" s="8"/>
      <c r="V235" s="8"/>
      <c r="W235" s="8"/>
      <c r="X235" s="8"/>
      <c r="Y235" s="8"/>
    </row>
    <row r="236" spans="1:25" s="1" customFormat="1" x14ac:dyDescent="0.25">
      <c r="C236" s="22"/>
      <c r="D236" s="22"/>
      <c r="E236" s="22"/>
      <c r="F236" s="22"/>
      <c r="G236" s="22"/>
      <c r="H236" s="22"/>
      <c r="I236" s="22"/>
      <c r="J236" s="22"/>
      <c r="K236" s="22"/>
      <c r="L236" s="22"/>
      <c r="M236" s="22"/>
      <c r="N236" s="22"/>
      <c r="O236" s="22"/>
      <c r="P236" s="22"/>
      <c r="Q236" s="22"/>
      <c r="R236" s="22"/>
      <c r="S236" s="22"/>
    </row>
    <row r="237" spans="1:25" s="1" customFormat="1" x14ac:dyDescent="0.25">
      <c r="A237" s="1" t="s">
        <v>552</v>
      </c>
      <c r="C237" s="22"/>
      <c r="D237" s="22"/>
      <c r="E237" s="22"/>
      <c r="F237" s="22"/>
      <c r="G237" s="22"/>
      <c r="H237" s="22"/>
      <c r="I237" s="22"/>
      <c r="J237" s="22"/>
      <c r="K237" s="22"/>
      <c r="L237" s="22"/>
      <c r="M237" s="22"/>
      <c r="N237" s="22"/>
      <c r="O237" s="22"/>
      <c r="P237" s="22"/>
      <c r="Q237" s="22"/>
      <c r="R237" s="22"/>
      <c r="S237" s="22"/>
    </row>
    <row r="238" spans="1:25" s="1" customFormat="1" x14ac:dyDescent="0.25">
      <c r="C238" s="22"/>
      <c r="D238" s="22"/>
      <c r="E238" s="22"/>
      <c r="F238" s="22"/>
      <c r="G238" s="22"/>
      <c r="H238" s="22"/>
      <c r="I238" s="22"/>
      <c r="J238" s="22"/>
      <c r="K238" s="22"/>
      <c r="L238" s="22"/>
      <c r="M238" s="22"/>
      <c r="N238" s="22"/>
      <c r="O238" s="22"/>
      <c r="P238" s="22"/>
      <c r="Q238" s="22"/>
      <c r="R238" s="22"/>
      <c r="S238" s="22"/>
    </row>
    <row r="239" spans="1:25" s="1" customFormat="1" x14ac:dyDescent="0.25">
      <c r="A239" s="2" t="s">
        <v>0</v>
      </c>
      <c r="B239" s="2" t="s">
        <v>1</v>
      </c>
      <c r="C239" s="10" t="s">
        <v>553</v>
      </c>
      <c r="D239" s="10" t="s">
        <v>554</v>
      </c>
      <c r="E239" s="10" t="s">
        <v>555</v>
      </c>
      <c r="F239" s="10" t="s">
        <v>556</v>
      </c>
      <c r="G239" s="10" t="s">
        <v>557</v>
      </c>
      <c r="H239" s="30"/>
      <c r="I239" s="30"/>
      <c r="J239" s="30"/>
      <c r="K239" s="30"/>
      <c r="L239" s="30"/>
      <c r="M239" s="30"/>
      <c r="N239" s="30"/>
      <c r="O239" s="30"/>
      <c r="P239" s="30"/>
      <c r="Q239" s="30"/>
      <c r="R239" s="30"/>
      <c r="S239" s="30"/>
      <c r="T239" s="9"/>
      <c r="U239" s="9"/>
      <c r="V239" s="9"/>
      <c r="W239" s="9"/>
      <c r="X239" s="9"/>
      <c r="Y239" s="9"/>
    </row>
    <row r="240" spans="1:25" s="1" customFormat="1" x14ac:dyDescent="0.25">
      <c r="A240" s="3" t="s">
        <v>2</v>
      </c>
      <c r="B240" s="4">
        <v>1662</v>
      </c>
      <c r="C240" s="31">
        <v>0.23104693140794225</v>
      </c>
      <c r="D240" s="31">
        <v>0.25090252707581229</v>
      </c>
      <c r="E240" s="31">
        <v>0.20697954271961491</v>
      </c>
      <c r="F240" s="31">
        <v>0.16726835138387486</v>
      </c>
      <c r="G240" s="31">
        <v>0.14380264741275572</v>
      </c>
      <c r="H240" s="32"/>
      <c r="I240" s="32"/>
      <c r="J240" s="32"/>
      <c r="K240" s="32"/>
      <c r="L240" s="32"/>
      <c r="M240" s="32"/>
      <c r="N240" s="32"/>
      <c r="O240" s="32"/>
      <c r="P240" s="32"/>
      <c r="Q240" s="32"/>
      <c r="R240" s="32"/>
      <c r="S240" s="32"/>
      <c r="T240" s="8"/>
      <c r="U240" s="8"/>
      <c r="V240" s="8"/>
      <c r="W240" s="8"/>
      <c r="X240" s="8"/>
      <c r="Y240" s="8"/>
    </row>
    <row r="241" spans="1:25" s="1" customFormat="1" x14ac:dyDescent="0.25">
      <c r="A241" s="6" t="s">
        <v>3</v>
      </c>
      <c r="B241" s="4">
        <v>576</v>
      </c>
      <c r="C241" s="31">
        <v>0.21180555555555555</v>
      </c>
      <c r="D241" s="31">
        <v>0.234375</v>
      </c>
      <c r="E241" s="31">
        <v>0.22222222222222221</v>
      </c>
      <c r="F241" s="31">
        <v>0.16319444444444445</v>
      </c>
      <c r="G241" s="31">
        <v>0.16840277777777779</v>
      </c>
      <c r="H241" s="32"/>
      <c r="I241" s="32"/>
      <c r="J241" s="32"/>
      <c r="K241" s="32"/>
      <c r="L241" s="32"/>
      <c r="M241" s="32"/>
      <c r="N241" s="32"/>
      <c r="O241" s="32"/>
      <c r="P241" s="32"/>
      <c r="Q241" s="32"/>
      <c r="R241" s="32"/>
      <c r="S241" s="32"/>
      <c r="T241" s="8"/>
      <c r="U241" s="8"/>
      <c r="V241" s="8"/>
      <c r="W241" s="8"/>
      <c r="X241" s="8"/>
      <c r="Y241" s="8"/>
    </row>
    <row r="242" spans="1:25" s="1" customFormat="1" x14ac:dyDescent="0.25">
      <c r="A242" s="6" t="s">
        <v>4</v>
      </c>
      <c r="B242" s="4">
        <v>271</v>
      </c>
      <c r="C242" s="31">
        <v>0.26199261992619927</v>
      </c>
      <c r="D242" s="31">
        <v>0.24723247232472326</v>
      </c>
      <c r="E242" s="31">
        <v>0.21771217712177121</v>
      </c>
      <c r="F242" s="31">
        <v>0.15867158671586715</v>
      </c>
      <c r="G242" s="31">
        <v>0.11439114391143912</v>
      </c>
      <c r="H242" s="32"/>
      <c r="I242" s="32"/>
      <c r="J242" s="32"/>
      <c r="K242" s="32"/>
      <c r="L242" s="32"/>
      <c r="M242" s="32"/>
      <c r="N242" s="32"/>
      <c r="O242" s="32"/>
      <c r="P242" s="32"/>
      <c r="Q242" s="32"/>
      <c r="R242" s="32"/>
      <c r="S242" s="32"/>
      <c r="T242" s="8"/>
      <c r="U242" s="8"/>
      <c r="V242" s="8"/>
      <c r="W242" s="8"/>
      <c r="X242" s="8"/>
      <c r="Y242" s="8"/>
    </row>
    <row r="243" spans="1:25" s="1" customFormat="1" x14ac:dyDescent="0.25">
      <c r="A243" s="6" t="s">
        <v>5</v>
      </c>
      <c r="B243" s="4">
        <v>342</v>
      </c>
      <c r="C243" s="31">
        <v>0.25146198830409355</v>
      </c>
      <c r="D243" s="31">
        <v>0.3128654970760234</v>
      </c>
      <c r="E243" s="31">
        <v>0.16666666666666666</v>
      </c>
      <c r="F243" s="31">
        <v>0.13450292397660818</v>
      </c>
      <c r="G243" s="31">
        <v>0.13450292397660818</v>
      </c>
      <c r="H243" s="32"/>
      <c r="I243" s="32"/>
      <c r="J243" s="32"/>
      <c r="K243" s="32"/>
      <c r="L243" s="32"/>
      <c r="M243" s="32"/>
      <c r="N243" s="32"/>
      <c r="O243" s="32"/>
      <c r="P243" s="32"/>
      <c r="Q243" s="32"/>
      <c r="R243" s="32"/>
      <c r="S243" s="32"/>
      <c r="T243" s="8"/>
      <c r="U243" s="8"/>
      <c r="V243" s="8"/>
      <c r="W243" s="8"/>
      <c r="X243" s="8"/>
      <c r="Y243" s="8"/>
    </row>
    <row r="244" spans="1:25" s="1" customFormat="1" x14ac:dyDescent="0.25">
      <c r="A244" s="6" t="s">
        <v>6</v>
      </c>
      <c r="B244" s="4">
        <v>210</v>
      </c>
      <c r="C244" s="31">
        <v>0.19523809523809524</v>
      </c>
      <c r="D244" s="31">
        <v>0.24285714285714285</v>
      </c>
      <c r="E244" s="31">
        <v>0.19523809523809524</v>
      </c>
      <c r="F244" s="31">
        <v>0.20476190476190476</v>
      </c>
      <c r="G244" s="31">
        <v>0.16190476190476191</v>
      </c>
      <c r="H244" s="32"/>
      <c r="I244" s="32"/>
      <c r="J244" s="32"/>
      <c r="K244" s="32"/>
      <c r="L244" s="32"/>
      <c r="M244" s="32"/>
      <c r="N244" s="32"/>
      <c r="O244" s="32"/>
      <c r="P244" s="32"/>
      <c r="Q244" s="32"/>
      <c r="R244" s="32"/>
      <c r="S244" s="32"/>
      <c r="T244" s="8"/>
      <c r="U244" s="8"/>
      <c r="V244" s="8"/>
      <c r="W244" s="8"/>
      <c r="X244" s="8"/>
      <c r="Y244" s="8"/>
    </row>
    <row r="245" spans="1:25" s="1" customFormat="1" x14ac:dyDescent="0.25">
      <c r="A245" s="6" t="s">
        <v>7</v>
      </c>
      <c r="B245" s="4">
        <v>263</v>
      </c>
      <c r="C245" s="31">
        <v>0.24334600760456274</v>
      </c>
      <c r="D245" s="31">
        <v>0.21673003802281368</v>
      </c>
      <c r="E245" s="31">
        <v>0.22433460076045628</v>
      </c>
      <c r="F245" s="31">
        <v>0.19771863117870722</v>
      </c>
      <c r="G245" s="31">
        <v>0.11787072243346007</v>
      </c>
      <c r="H245" s="32"/>
      <c r="I245" s="32"/>
      <c r="J245" s="32"/>
      <c r="K245" s="32"/>
      <c r="L245" s="32"/>
      <c r="M245" s="32"/>
      <c r="N245" s="32"/>
      <c r="O245" s="32"/>
      <c r="P245" s="32"/>
      <c r="Q245" s="32"/>
      <c r="R245" s="32"/>
      <c r="S245" s="32"/>
      <c r="T245" s="8"/>
      <c r="U245" s="8"/>
      <c r="V245" s="8"/>
      <c r="W245" s="8"/>
      <c r="X245" s="8"/>
      <c r="Y245" s="8"/>
    </row>
    <row r="246" spans="1:25" s="1" customFormat="1" x14ac:dyDescent="0.25">
      <c r="A246" s="6" t="s">
        <v>8</v>
      </c>
      <c r="B246" s="4">
        <v>897</v>
      </c>
      <c r="C246" s="31">
        <v>0.22853957636566333</v>
      </c>
      <c r="D246" s="31">
        <v>0.241917502787068</v>
      </c>
      <c r="E246" s="31">
        <v>0.20178372352285395</v>
      </c>
      <c r="F246" s="31">
        <v>0.18952062430323299</v>
      </c>
      <c r="G246" s="31">
        <v>0.13823857302118173</v>
      </c>
      <c r="H246" s="32"/>
      <c r="I246" s="32"/>
      <c r="J246" s="32"/>
      <c r="K246" s="32"/>
      <c r="L246" s="32"/>
      <c r="M246" s="32"/>
      <c r="N246" s="32"/>
      <c r="O246" s="32"/>
      <c r="P246" s="32"/>
      <c r="Q246" s="32"/>
      <c r="R246" s="32"/>
      <c r="S246" s="32"/>
      <c r="T246" s="8"/>
      <c r="U246" s="8"/>
      <c r="V246" s="8"/>
      <c r="W246" s="8"/>
      <c r="X246" s="8"/>
      <c r="Y246" s="8"/>
    </row>
    <row r="247" spans="1:25" s="1" customFormat="1" x14ac:dyDescent="0.25">
      <c r="A247" s="6" t="s">
        <v>9</v>
      </c>
      <c r="B247" s="4">
        <v>722</v>
      </c>
      <c r="C247" s="31">
        <v>0.23545706371191136</v>
      </c>
      <c r="D247" s="31">
        <v>0.26038781163434904</v>
      </c>
      <c r="E247" s="31">
        <v>0.20914127423822715</v>
      </c>
      <c r="F247" s="31">
        <v>0.13988919667590027</v>
      </c>
      <c r="G247" s="31">
        <v>0.15512465373961218</v>
      </c>
      <c r="H247" s="32"/>
      <c r="I247" s="32"/>
      <c r="J247" s="32"/>
      <c r="K247" s="32"/>
      <c r="L247" s="32"/>
      <c r="M247" s="32"/>
      <c r="N247" s="32"/>
      <c r="O247" s="32"/>
      <c r="P247" s="32"/>
      <c r="Q247" s="32"/>
      <c r="R247" s="32"/>
      <c r="S247" s="32"/>
      <c r="T247" s="8"/>
      <c r="U247" s="8"/>
      <c r="V247" s="8"/>
      <c r="W247" s="8"/>
      <c r="X247" s="8"/>
      <c r="Y247" s="8"/>
    </row>
    <row r="248" spans="1:25" s="1" customFormat="1" x14ac:dyDescent="0.25">
      <c r="A248" s="6" t="s">
        <v>10</v>
      </c>
      <c r="B248" s="4">
        <v>231</v>
      </c>
      <c r="C248" s="31">
        <v>0.2857142857142857</v>
      </c>
      <c r="D248" s="31">
        <v>0.19913419913419914</v>
      </c>
      <c r="E248" s="31">
        <v>0.20779220779220781</v>
      </c>
      <c r="F248" s="31">
        <v>0.15151515151515152</v>
      </c>
      <c r="G248" s="31">
        <v>0.15584415584415584</v>
      </c>
      <c r="H248" s="32"/>
      <c r="I248" s="32"/>
      <c r="J248" s="32"/>
      <c r="K248" s="32"/>
      <c r="L248" s="32"/>
      <c r="M248" s="32"/>
      <c r="N248" s="32"/>
      <c r="O248" s="32"/>
      <c r="P248" s="32"/>
      <c r="Q248" s="32"/>
      <c r="R248" s="32"/>
      <c r="S248" s="32"/>
      <c r="T248" s="8"/>
      <c r="U248" s="8"/>
      <c r="V248" s="8"/>
      <c r="W248" s="8"/>
      <c r="X248" s="8"/>
      <c r="Y248" s="8"/>
    </row>
    <row r="249" spans="1:25" s="1" customFormat="1" x14ac:dyDescent="0.25">
      <c r="A249" s="6" t="s">
        <v>11</v>
      </c>
      <c r="B249" s="4">
        <v>671</v>
      </c>
      <c r="C249" s="31">
        <v>0.23994038748137109</v>
      </c>
      <c r="D249" s="31">
        <v>0.25931445603576753</v>
      </c>
      <c r="E249" s="31">
        <v>0.19672131147540983</v>
      </c>
      <c r="F249" s="31">
        <v>0.16691505216095381</v>
      </c>
      <c r="G249" s="31">
        <v>0.13710879284649777</v>
      </c>
      <c r="H249" s="32"/>
      <c r="I249" s="32"/>
      <c r="J249" s="32"/>
      <c r="K249" s="32"/>
      <c r="L249" s="32"/>
      <c r="M249" s="32"/>
      <c r="N249" s="32"/>
      <c r="O249" s="32"/>
      <c r="P249" s="32"/>
      <c r="Q249" s="32"/>
      <c r="R249" s="32"/>
      <c r="S249" s="32"/>
      <c r="T249" s="8"/>
      <c r="U249" s="8"/>
      <c r="V249" s="8"/>
      <c r="W249" s="8"/>
      <c r="X249" s="8"/>
      <c r="Y249" s="8"/>
    </row>
    <row r="250" spans="1:25" s="1" customFormat="1" x14ac:dyDescent="0.25">
      <c r="A250" s="6" t="s">
        <v>12</v>
      </c>
      <c r="B250" s="4">
        <v>278</v>
      </c>
      <c r="C250" s="31">
        <v>0.20503597122302158</v>
      </c>
      <c r="D250" s="31">
        <v>0.26258992805755393</v>
      </c>
      <c r="E250" s="31">
        <v>0.23021582733812951</v>
      </c>
      <c r="F250" s="31">
        <v>0.14748201438848921</v>
      </c>
      <c r="G250" s="31">
        <v>0.15467625899280577</v>
      </c>
      <c r="H250" s="32"/>
      <c r="I250" s="32"/>
      <c r="J250" s="32"/>
      <c r="K250" s="32"/>
      <c r="L250" s="32"/>
      <c r="M250" s="32"/>
      <c r="N250" s="32"/>
      <c r="O250" s="32"/>
      <c r="P250" s="32"/>
      <c r="Q250" s="32"/>
      <c r="R250" s="32"/>
      <c r="S250" s="32"/>
      <c r="T250" s="8"/>
      <c r="U250" s="8"/>
      <c r="V250" s="8"/>
      <c r="W250" s="8"/>
      <c r="X250" s="8"/>
      <c r="Y250" s="8"/>
    </row>
    <row r="251" spans="1:25" s="1" customFormat="1" x14ac:dyDescent="0.25">
      <c r="A251" s="6" t="s">
        <v>13</v>
      </c>
      <c r="B251" s="4">
        <v>416</v>
      </c>
      <c r="C251" s="31">
        <v>0.20192307692307693</v>
      </c>
      <c r="D251" s="31">
        <v>0.25961538461538464</v>
      </c>
      <c r="E251" s="31">
        <v>0.19711538461538461</v>
      </c>
      <c r="F251" s="31">
        <v>0.19471153846153846</v>
      </c>
      <c r="G251" s="31">
        <v>0.14663461538461539</v>
      </c>
      <c r="H251" s="32"/>
      <c r="I251" s="32"/>
      <c r="J251" s="32"/>
      <c r="K251" s="32"/>
      <c r="L251" s="32"/>
      <c r="M251" s="32"/>
      <c r="N251" s="32"/>
      <c r="O251" s="32"/>
      <c r="P251" s="32"/>
      <c r="Q251" s="32"/>
      <c r="R251" s="32"/>
      <c r="S251" s="32"/>
      <c r="T251" s="8"/>
      <c r="U251" s="8"/>
      <c r="V251" s="8"/>
      <c r="W251" s="8"/>
      <c r="X251" s="8"/>
      <c r="Y251" s="8"/>
    </row>
    <row r="252" spans="1:25" s="1" customFormat="1" x14ac:dyDescent="0.25">
      <c r="B252" s="7"/>
      <c r="C252" s="32"/>
      <c r="D252" s="32"/>
      <c r="E252" s="32"/>
      <c r="F252" s="32"/>
      <c r="G252" s="32"/>
      <c r="H252" s="32"/>
      <c r="I252" s="32"/>
      <c r="J252" s="32"/>
      <c r="K252" s="32"/>
      <c r="L252" s="32"/>
      <c r="M252" s="32"/>
      <c r="N252" s="32"/>
      <c r="O252" s="32"/>
      <c r="P252" s="32"/>
      <c r="Q252" s="32"/>
      <c r="R252" s="32"/>
      <c r="S252" s="32"/>
      <c r="T252" s="8"/>
      <c r="U252" s="8"/>
      <c r="V252" s="8"/>
      <c r="W252" s="8"/>
      <c r="X252" s="8"/>
      <c r="Y252" s="8"/>
    </row>
    <row r="253" spans="1:25" s="1" customFormat="1" x14ac:dyDescent="0.25">
      <c r="C253" s="22"/>
      <c r="D253" s="22"/>
      <c r="E253" s="22"/>
      <c r="F253" s="22"/>
      <c r="G253" s="22"/>
      <c r="H253" s="22"/>
      <c r="I253" s="22"/>
      <c r="J253" s="22"/>
      <c r="K253" s="22"/>
      <c r="L253" s="22"/>
      <c r="M253" s="22"/>
      <c r="N253" s="22"/>
      <c r="O253" s="22"/>
      <c r="P253" s="22"/>
      <c r="Q253" s="22"/>
      <c r="R253" s="22"/>
      <c r="S253" s="22"/>
    </row>
    <row r="254" spans="1:25" s="1" customFormat="1" x14ac:dyDescent="0.25">
      <c r="A254" s="1" t="s">
        <v>558</v>
      </c>
      <c r="C254" s="22"/>
      <c r="D254" s="22"/>
      <c r="E254" s="22"/>
      <c r="F254" s="22"/>
      <c r="G254" s="22"/>
      <c r="H254" s="22"/>
      <c r="I254" s="22"/>
      <c r="J254" s="22"/>
      <c r="K254" s="22"/>
      <c r="L254" s="22"/>
      <c r="M254" s="22"/>
      <c r="N254" s="22"/>
      <c r="O254" s="22"/>
      <c r="P254" s="22"/>
      <c r="Q254" s="22"/>
      <c r="R254" s="22"/>
      <c r="S254" s="22"/>
    </row>
    <row r="255" spans="1:25" s="1" customFormat="1" x14ac:dyDescent="0.25">
      <c r="C255" s="22"/>
      <c r="D255" s="22"/>
      <c r="E255" s="22"/>
      <c r="F255" s="22"/>
      <c r="G255" s="22"/>
      <c r="H255" s="22"/>
      <c r="I255" s="22"/>
      <c r="J255" s="22"/>
      <c r="K255" s="22"/>
      <c r="L255" s="22"/>
      <c r="M255" s="22"/>
      <c r="N255" s="22"/>
      <c r="O255" s="22"/>
      <c r="P255" s="22"/>
      <c r="Q255" s="22"/>
      <c r="R255" s="22"/>
      <c r="S255" s="22"/>
    </row>
    <row r="256" spans="1:25" s="1" customFormat="1" ht="75" x14ac:dyDescent="0.25">
      <c r="A256" s="2" t="s">
        <v>0</v>
      </c>
      <c r="B256" s="2" t="s">
        <v>1</v>
      </c>
      <c r="C256" s="10" t="s">
        <v>559</v>
      </c>
      <c r="D256" s="10" t="s">
        <v>560</v>
      </c>
      <c r="E256" s="10" t="s">
        <v>561</v>
      </c>
      <c r="F256" s="10" t="s">
        <v>562</v>
      </c>
      <c r="G256" s="10" t="s">
        <v>563</v>
      </c>
      <c r="H256" s="10" t="s">
        <v>564</v>
      </c>
      <c r="I256" s="10" t="s">
        <v>565</v>
      </c>
      <c r="J256" s="10" t="s">
        <v>566</v>
      </c>
      <c r="K256" s="10" t="s">
        <v>567</v>
      </c>
      <c r="L256" s="10" t="s">
        <v>568</v>
      </c>
      <c r="M256" s="10" t="s">
        <v>569</v>
      </c>
      <c r="N256" s="10" t="s">
        <v>570</v>
      </c>
      <c r="O256" s="10" t="s">
        <v>571</v>
      </c>
      <c r="P256" s="10" t="s">
        <v>572</v>
      </c>
      <c r="Q256" s="10" t="s">
        <v>573</v>
      </c>
      <c r="R256" s="10" t="s">
        <v>574</v>
      </c>
      <c r="S256" s="10" t="s">
        <v>575</v>
      </c>
      <c r="T256" s="10" t="s">
        <v>576</v>
      </c>
      <c r="U256" s="9"/>
      <c r="V256" s="9"/>
      <c r="W256" s="9"/>
      <c r="X256" s="9"/>
      <c r="Y256" s="9"/>
    </row>
    <row r="257" spans="1:25" s="1" customFormat="1" x14ac:dyDescent="0.25">
      <c r="A257" s="3" t="s">
        <v>2</v>
      </c>
      <c r="B257" s="4">
        <v>1553</v>
      </c>
      <c r="C257" s="31">
        <v>0.70895041854475205</v>
      </c>
      <c r="D257" s="31">
        <v>0.45009658725048296</v>
      </c>
      <c r="E257" s="31">
        <v>2.06052801030264E-2</v>
      </c>
      <c r="F257" s="31">
        <v>0.1056020605280103</v>
      </c>
      <c r="G257" s="31">
        <v>0.32582099162910494</v>
      </c>
      <c r="H257" s="31">
        <v>3.4771410173857049E-2</v>
      </c>
      <c r="I257" s="31">
        <v>0.10173857050869285</v>
      </c>
      <c r="J257" s="31">
        <v>0.21506761107533806</v>
      </c>
      <c r="K257" s="31">
        <v>9.0792015453960082E-2</v>
      </c>
      <c r="L257" s="31">
        <v>0.31938184159690919</v>
      </c>
      <c r="M257" s="31">
        <v>0.1081777205408886</v>
      </c>
      <c r="N257" s="31">
        <v>0.34771410173857054</v>
      </c>
      <c r="O257" s="31">
        <v>0.15389568576947843</v>
      </c>
      <c r="P257" s="31">
        <v>0.1442369607211848</v>
      </c>
      <c r="Q257" s="31">
        <v>0.19639407598197037</v>
      </c>
      <c r="R257" s="31">
        <v>0.16033483580167418</v>
      </c>
      <c r="S257" s="31">
        <v>8.4352865421764331E-2</v>
      </c>
      <c r="T257" s="5">
        <v>0.11332904056664521</v>
      </c>
      <c r="U257" s="8"/>
      <c r="V257" s="8"/>
      <c r="W257" s="8"/>
      <c r="X257" s="8"/>
      <c r="Y257" s="8"/>
    </row>
    <row r="258" spans="1:25" s="1" customFormat="1" x14ac:dyDescent="0.25">
      <c r="A258" s="6" t="s">
        <v>3</v>
      </c>
      <c r="B258" s="4">
        <v>543</v>
      </c>
      <c r="C258" s="31">
        <v>0.69429097605893186</v>
      </c>
      <c r="D258" s="31">
        <v>0.4677716390423573</v>
      </c>
      <c r="E258" s="31">
        <v>1.841620626151013E-2</v>
      </c>
      <c r="F258" s="31">
        <v>9.9447513812154692E-2</v>
      </c>
      <c r="G258" s="31">
        <v>0.2983425414364641</v>
      </c>
      <c r="H258" s="31">
        <v>3.4990791896869246E-2</v>
      </c>
      <c r="I258" s="31">
        <v>8.6556169429097607E-2</v>
      </c>
      <c r="J258" s="31">
        <v>0.24493554327808473</v>
      </c>
      <c r="K258" s="31">
        <v>0.10865561694290976</v>
      </c>
      <c r="L258" s="31">
        <v>0.32228360957642727</v>
      </c>
      <c r="M258" s="31">
        <v>0.11786372007366483</v>
      </c>
      <c r="N258" s="31">
        <v>0.32044198895027626</v>
      </c>
      <c r="O258" s="31">
        <v>0.16022099447513813</v>
      </c>
      <c r="P258" s="31">
        <v>0.13812154696132597</v>
      </c>
      <c r="Q258" s="31">
        <v>0.22099447513812154</v>
      </c>
      <c r="R258" s="31">
        <v>0.14917127071823205</v>
      </c>
      <c r="S258" s="31">
        <v>9.2081031307550645E-2</v>
      </c>
      <c r="T258" s="5">
        <v>9.9447513812154692E-2</v>
      </c>
      <c r="U258" s="8"/>
      <c r="V258" s="8"/>
      <c r="W258" s="8"/>
      <c r="X258" s="8"/>
      <c r="Y258" s="8"/>
    </row>
    <row r="259" spans="1:25" s="1" customFormat="1" x14ac:dyDescent="0.25">
      <c r="A259" s="6" t="s">
        <v>4</v>
      </c>
      <c r="B259" s="4">
        <v>252</v>
      </c>
      <c r="C259" s="31">
        <v>0.68253968253968256</v>
      </c>
      <c r="D259" s="31">
        <v>0.42460317460317459</v>
      </c>
      <c r="E259" s="31">
        <v>7.9365079365079361E-3</v>
      </c>
      <c r="F259" s="31">
        <v>8.7301587301587297E-2</v>
      </c>
      <c r="G259" s="31">
        <v>0.36904761904761907</v>
      </c>
      <c r="H259" s="31">
        <v>3.968253968253968E-2</v>
      </c>
      <c r="I259" s="31">
        <v>9.5238095238095233E-2</v>
      </c>
      <c r="J259" s="31">
        <v>0.17460317460317459</v>
      </c>
      <c r="K259" s="31">
        <v>0.10317460317460317</v>
      </c>
      <c r="L259" s="31">
        <v>0.36507936507936506</v>
      </c>
      <c r="M259" s="31">
        <v>8.7301587301587297E-2</v>
      </c>
      <c r="N259" s="31">
        <v>0.40476190476190477</v>
      </c>
      <c r="O259" s="31">
        <v>0.1626984126984127</v>
      </c>
      <c r="P259" s="31">
        <v>0.20238095238095238</v>
      </c>
      <c r="Q259" s="31">
        <v>0.1626984126984127</v>
      </c>
      <c r="R259" s="31">
        <v>0.20634920634920634</v>
      </c>
      <c r="S259" s="31">
        <v>9.9206349206349201E-2</v>
      </c>
      <c r="T259" s="5">
        <v>0.1111111111111111</v>
      </c>
      <c r="U259" s="8"/>
      <c r="V259" s="8"/>
      <c r="W259" s="8"/>
      <c r="X259" s="8"/>
      <c r="Y259" s="8"/>
    </row>
    <row r="260" spans="1:25" s="1" customFormat="1" x14ac:dyDescent="0.25">
      <c r="A260" s="6" t="s">
        <v>5</v>
      </c>
      <c r="B260" s="4">
        <v>317</v>
      </c>
      <c r="C260" s="31">
        <v>0.70977917981072558</v>
      </c>
      <c r="D260" s="31">
        <v>0.44479495268138802</v>
      </c>
      <c r="E260" s="31">
        <v>2.5236593059936908E-2</v>
      </c>
      <c r="F260" s="31">
        <v>0.1167192429022082</v>
      </c>
      <c r="G260" s="31">
        <v>0.30914826498422715</v>
      </c>
      <c r="H260" s="31">
        <v>3.4700315457413249E-2</v>
      </c>
      <c r="I260" s="31">
        <v>0.10725552050473186</v>
      </c>
      <c r="J260" s="31">
        <v>0.19558359621451105</v>
      </c>
      <c r="K260" s="31">
        <v>7.8864353312302835E-2</v>
      </c>
      <c r="L260" s="31">
        <v>0.28706624605678233</v>
      </c>
      <c r="M260" s="31">
        <v>9.1482649842271294E-2</v>
      </c>
      <c r="N260" s="31">
        <v>0.35015772870662459</v>
      </c>
      <c r="O260" s="31">
        <v>0.13564668769716087</v>
      </c>
      <c r="P260" s="31">
        <v>0.12618296529968454</v>
      </c>
      <c r="Q260" s="31">
        <v>0.22397476340694006</v>
      </c>
      <c r="R260" s="31">
        <v>0.14195583596214512</v>
      </c>
      <c r="S260" s="31">
        <v>5.362776025236593E-2</v>
      </c>
      <c r="T260" s="5">
        <v>0.12302839116719243</v>
      </c>
      <c r="U260" s="8"/>
      <c r="V260" s="8"/>
      <c r="W260" s="8"/>
      <c r="X260" s="8"/>
      <c r="Y260" s="8"/>
    </row>
    <row r="261" spans="1:25" s="1" customFormat="1" x14ac:dyDescent="0.25">
      <c r="A261" s="6" t="s">
        <v>6</v>
      </c>
      <c r="B261" s="4">
        <v>194</v>
      </c>
      <c r="C261" s="31">
        <v>0.76288659793814428</v>
      </c>
      <c r="D261" s="31">
        <v>0.46391752577319589</v>
      </c>
      <c r="E261" s="31">
        <v>2.0618556701030927E-2</v>
      </c>
      <c r="F261" s="31">
        <v>0.11855670103092783</v>
      </c>
      <c r="G261" s="31">
        <v>0.38144329896907214</v>
      </c>
      <c r="H261" s="31">
        <v>4.6391752577319589E-2</v>
      </c>
      <c r="I261" s="31">
        <v>0.12886597938144329</v>
      </c>
      <c r="J261" s="31">
        <v>0.2422680412371134</v>
      </c>
      <c r="K261" s="31">
        <v>0.12371134020618557</v>
      </c>
      <c r="L261" s="31">
        <v>0.33505154639175255</v>
      </c>
      <c r="M261" s="31">
        <v>0.12371134020618557</v>
      </c>
      <c r="N261" s="31">
        <v>0.34020618556701032</v>
      </c>
      <c r="O261" s="31">
        <v>0.12371134020618557</v>
      </c>
      <c r="P261" s="31">
        <v>0.14948453608247422</v>
      </c>
      <c r="Q261" s="31">
        <v>0.19587628865979381</v>
      </c>
      <c r="R261" s="31">
        <v>0.16494845360824742</v>
      </c>
      <c r="S261" s="31">
        <v>8.7628865979381437E-2</v>
      </c>
      <c r="T261" s="5">
        <v>0.12371134020618557</v>
      </c>
      <c r="U261" s="8"/>
      <c r="V261" s="8"/>
      <c r="W261" s="8"/>
      <c r="X261" s="8"/>
      <c r="Y261" s="8"/>
    </row>
    <row r="262" spans="1:25" s="1" customFormat="1" x14ac:dyDescent="0.25">
      <c r="A262" s="6" t="s">
        <v>7</v>
      </c>
      <c r="B262" s="4">
        <v>247</v>
      </c>
      <c r="C262" s="31">
        <v>0.7246963562753036</v>
      </c>
      <c r="D262" s="31">
        <v>0.4331983805668016</v>
      </c>
      <c r="E262" s="31">
        <v>3.2388663967611336E-2</v>
      </c>
      <c r="F262" s="31">
        <v>0.11336032388663968</v>
      </c>
      <c r="G262" s="31">
        <v>0.31983805668016196</v>
      </c>
      <c r="H262" s="31">
        <v>2.0242914979757085E-2</v>
      </c>
      <c r="I262" s="31">
        <v>0.11336032388663968</v>
      </c>
      <c r="J262" s="31">
        <v>0.19433198380566802</v>
      </c>
      <c r="K262" s="31">
        <v>2.8340080971659919E-2</v>
      </c>
      <c r="L262" s="31">
        <v>0.29554655870445345</v>
      </c>
      <c r="M262" s="31">
        <v>0.11740890688259109</v>
      </c>
      <c r="N262" s="31">
        <v>0.35222672064777327</v>
      </c>
      <c r="O262" s="31">
        <v>0.17813765182186234</v>
      </c>
      <c r="P262" s="31">
        <v>0.11740890688259109</v>
      </c>
      <c r="Q262" s="31">
        <v>0.1417004048582996</v>
      </c>
      <c r="R262" s="31">
        <v>0.15789473684210525</v>
      </c>
      <c r="S262" s="31">
        <v>8.9068825910931168E-2</v>
      </c>
      <c r="T262" s="5">
        <v>0.12550607287449392</v>
      </c>
      <c r="U262" s="8"/>
      <c r="V262" s="8"/>
      <c r="W262" s="8"/>
      <c r="X262" s="8"/>
      <c r="Y262" s="8"/>
    </row>
    <row r="263" spans="1:25" s="1" customFormat="1" x14ac:dyDescent="0.25">
      <c r="A263" s="6" t="s">
        <v>8</v>
      </c>
      <c r="B263" s="4">
        <v>802</v>
      </c>
      <c r="C263" s="31">
        <v>0.70074812967581046</v>
      </c>
      <c r="D263" s="31">
        <v>0.4538653366583541</v>
      </c>
      <c r="E263" s="31">
        <v>2.7431421446384038E-2</v>
      </c>
      <c r="F263" s="31">
        <v>0.10349127182044887</v>
      </c>
      <c r="G263" s="31">
        <v>0.33790523690773067</v>
      </c>
      <c r="H263" s="31">
        <v>3.9900249376558602E-2</v>
      </c>
      <c r="I263" s="31">
        <v>0.10972568578553615</v>
      </c>
      <c r="J263" s="31">
        <v>0.21945137157107231</v>
      </c>
      <c r="K263" s="31">
        <v>8.7281795511221949E-2</v>
      </c>
      <c r="L263" s="31">
        <v>0.36533665835411472</v>
      </c>
      <c r="M263" s="31">
        <v>0.12219451371571072</v>
      </c>
      <c r="N263" s="31">
        <v>0.32418952618453867</v>
      </c>
      <c r="O263" s="31">
        <v>0.14713216957605985</v>
      </c>
      <c r="P263" s="31">
        <v>0.15835411471321695</v>
      </c>
      <c r="Q263" s="31">
        <v>0.17955112219451372</v>
      </c>
      <c r="R263" s="31">
        <v>0.19576059850374064</v>
      </c>
      <c r="S263" s="31">
        <v>0.10473815461346633</v>
      </c>
      <c r="T263" s="5">
        <v>0.13092269326683292</v>
      </c>
      <c r="U263" s="8"/>
      <c r="V263" s="8"/>
      <c r="W263" s="8"/>
      <c r="X263" s="8"/>
      <c r="Y263" s="8"/>
    </row>
    <row r="264" spans="1:25" s="1" customFormat="1" x14ac:dyDescent="0.25">
      <c r="A264" s="6" t="s">
        <v>9</v>
      </c>
      <c r="B264" s="4">
        <v>690</v>
      </c>
      <c r="C264" s="31">
        <v>0.71014492753623193</v>
      </c>
      <c r="D264" s="31">
        <v>0.45072463768115945</v>
      </c>
      <c r="E264" s="31">
        <v>1.4492753623188406E-2</v>
      </c>
      <c r="F264" s="31">
        <v>0.11014492753623188</v>
      </c>
      <c r="G264" s="31">
        <v>0.3188405797101449</v>
      </c>
      <c r="H264" s="31">
        <v>2.8985507246376812E-2</v>
      </c>
      <c r="I264" s="31">
        <v>9.420289855072464E-2</v>
      </c>
      <c r="J264" s="31">
        <v>0.20144927536231885</v>
      </c>
      <c r="K264" s="31">
        <v>9.7101449275362323E-2</v>
      </c>
      <c r="L264" s="31">
        <v>0.27681159420289853</v>
      </c>
      <c r="M264" s="31">
        <v>9.5652173913043481E-2</v>
      </c>
      <c r="N264" s="31">
        <v>0.38405797101449274</v>
      </c>
      <c r="O264" s="31">
        <v>0.16666666666666666</v>
      </c>
      <c r="P264" s="31">
        <v>0.13333333333333333</v>
      </c>
      <c r="Q264" s="31">
        <v>0.22028985507246376</v>
      </c>
      <c r="R264" s="31">
        <v>0.12608695652173912</v>
      </c>
      <c r="S264" s="31">
        <v>6.3768115942028983E-2</v>
      </c>
      <c r="T264" s="5">
        <v>9.1304347826086957E-2</v>
      </c>
      <c r="U264" s="8"/>
      <c r="V264" s="8"/>
      <c r="W264" s="8"/>
      <c r="X264" s="8"/>
      <c r="Y264" s="8"/>
    </row>
    <row r="265" spans="1:25" s="1" customFormat="1" x14ac:dyDescent="0.25">
      <c r="A265" s="6" t="s">
        <v>10</v>
      </c>
      <c r="B265" s="4">
        <v>209</v>
      </c>
      <c r="C265" s="31">
        <v>0.64593301435406703</v>
      </c>
      <c r="D265" s="31">
        <v>0.44019138755980863</v>
      </c>
      <c r="E265" s="31">
        <v>1.9138755980861243E-2</v>
      </c>
      <c r="F265" s="31">
        <v>0.11004784688995216</v>
      </c>
      <c r="G265" s="31">
        <v>0.28708133971291866</v>
      </c>
      <c r="H265" s="31">
        <v>2.3923444976076555E-2</v>
      </c>
      <c r="I265" s="31">
        <v>9.0909090909090912E-2</v>
      </c>
      <c r="J265" s="31">
        <v>0.15311004784688995</v>
      </c>
      <c r="K265" s="31">
        <v>7.1770334928229665E-2</v>
      </c>
      <c r="L265" s="31">
        <v>0.20574162679425836</v>
      </c>
      <c r="M265" s="31">
        <v>2.3923444976076555E-2</v>
      </c>
      <c r="N265" s="31">
        <v>0.35406698564593303</v>
      </c>
      <c r="O265" s="31">
        <v>9.0909090909090912E-2</v>
      </c>
      <c r="P265" s="31">
        <v>8.6124401913875603E-2</v>
      </c>
      <c r="Q265" s="31">
        <v>7.6555023923444973E-2</v>
      </c>
      <c r="R265" s="31">
        <v>0.17224880382775121</v>
      </c>
      <c r="S265" s="31">
        <v>3.3492822966507178E-2</v>
      </c>
      <c r="T265" s="5">
        <v>9.569377990430622E-2</v>
      </c>
      <c r="U265" s="8"/>
      <c r="V265" s="8"/>
      <c r="W265" s="8"/>
      <c r="X265" s="8"/>
      <c r="Y265" s="8"/>
    </row>
    <row r="266" spans="1:25" s="1" customFormat="1" x14ac:dyDescent="0.25">
      <c r="A266" s="6" t="s">
        <v>11</v>
      </c>
      <c r="B266" s="4">
        <v>622</v>
      </c>
      <c r="C266" s="31">
        <v>0.729903536977492</v>
      </c>
      <c r="D266" s="31">
        <v>0.42604501607717044</v>
      </c>
      <c r="E266" s="31">
        <v>2.2508038585209004E-2</v>
      </c>
      <c r="F266" s="31">
        <v>0.11414790996784566</v>
      </c>
      <c r="G266" s="31">
        <v>0.31350482315112538</v>
      </c>
      <c r="H266" s="31">
        <v>2.2508038585209004E-2</v>
      </c>
      <c r="I266" s="31">
        <v>9.0032154340836015E-2</v>
      </c>
      <c r="J266" s="31">
        <v>0.17363344051446947</v>
      </c>
      <c r="K266" s="31">
        <v>8.5209003215434079E-2</v>
      </c>
      <c r="L266" s="31">
        <v>0.26366559485530544</v>
      </c>
      <c r="M266" s="31">
        <v>9.3247588424437297E-2</v>
      </c>
      <c r="N266" s="31">
        <v>0.3311897106109325</v>
      </c>
      <c r="O266" s="31">
        <v>0.15112540192926044</v>
      </c>
      <c r="P266" s="31">
        <v>0.11414790996784566</v>
      </c>
      <c r="Q266" s="31">
        <v>0.16398713826366559</v>
      </c>
      <c r="R266" s="31">
        <v>0.14951768488745981</v>
      </c>
      <c r="S266" s="31">
        <v>5.6270096463022508E-2</v>
      </c>
      <c r="T266" s="5">
        <v>9.4855305466237938E-2</v>
      </c>
      <c r="U266" s="8"/>
      <c r="V266" s="8"/>
      <c r="W266" s="8"/>
      <c r="X266" s="8"/>
      <c r="Y266" s="8"/>
    </row>
    <row r="267" spans="1:25" s="1" customFormat="1" x14ac:dyDescent="0.25">
      <c r="A267" s="6" t="s">
        <v>12</v>
      </c>
      <c r="B267" s="4">
        <v>265</v>
      </c>
      <c r="C267" s="31">
        <v>0.71698113207547165</v>
      </c>
      <c r="D267" s="31">
        <v>0.50188679245283019</v>
      </c>
      <c r="E267" s="31">
        <v>3.7735849056603772E-2</v>
      </c>
      <c r="F267" s="31">
        <v>0.10566037735849057</v>
      </c>
      <c r="G267" s="31">
        <v>0.30943396226415093</v>
      </c>
      <c r="H267" s="31">
        <v>3.3962264150943396E-2</v>
      </c>
      <c r="I267" s="31">
        <v>0.11320754716981132</v>
      </c>
      <c r="J267" s="31">
        <v>0.22641509433962265</v>
      </c>
      <c r="K267" s="31">
        <v>9.056603773584905E-2</v>
      </c>
      <c r="L267" s="31">
        <v>0.36603773584905658</v>
      </c>
      <c r="M267" s="31">
        <v>0.12830188679245283</v>
      </c>
      <c r="N267" s="31">
        <v>0.38490566037735852</v>
      </c>
      <c r="O267" s="31">
        <v>0.16981132075471697</v>
      </c>
      <c r="P267" s="31">
        <v>0.15471698113207547</v>
      </c>
      <c r="Q267" s="31">
        <v>0.22641509433962265</v>
      </c>
      <c r="R267" s="31">
        <v>0.19622641509433963</v>
      </c>
      <c r="S267" s="31">
        <v>0.1169811320754717</v>
      </c>
      <c r="T267" s="5">
        <v>0.12075471698113208</v>
      </c>
      <c r="U267" s="8"/>
      <c r="V267" s="8"/>
      <c r="W267" s="8"/>
      <c r="X267" s="8"/>
      <c r="Y267" s="8"/>
    </row>
    <row r="268" spans="1:25" s="1" customFormat="1" x14ac:dyDescent="0.25">
      <c r="A268" s="6" t="s">
        <v>13</v>
      </c>
      <c r="B268" s="4">
        <v>404</v>
      </c>
      <c r="C268" s="31">
        <v>0.69306930693069302</v>
      </c>
      <c r="D268" s="31">
        <v>0.44801980198019803</v>
      </c>
      <c r="E268" s="31">
        <v>7.4257425742574254E-3</v>
      </c>
      <c r="F268" s="31">
        <v>9.405940594059406E-2</v>
      </c>
      <c r="G268" s="31">
        <v>0.37376237623762376</v>
      </c>
      <c r="H268" s="31">
        <v>6.1881188118811881E-2</v>
      </c>
      <c r="I268" s="31">
        <v>0.12376237623762376</v>
      </c>
      <c r="J268" s="31">
        <v>0.28712871287128711</v>
      </c>
      <c r="K268" s="31">
        <v>0.11386138613861387</v>
      </c>
      <c r="L268" s="31">
        <v>0.43316831683168316</v>
      </c>
      <c r="M268" s="31">
        <v>0.15841584158415842</v>
      </c>
      <c r="N268" s="31">
        <v>0.35643564356435642</v>
      </c>
      <c r="O268" s="31">
        <v>0.1905940594059406</v>
      </c>
      <c r="P268" s="31">
        <v>0.21287128712871287</v>
      </c>
      <c r="Q268" s="31">
        <v>0.28960396039603958</v>
      </c>
      <c r="R268" s="31">
        <v>0.15594059405940594</v>
      </c>
      <c r="S268" s="31">
        <v>0.13613861386138615</v>
      </c>
      <c r="T268" s="5">
        <v>0.15346534653465346</v>
      </c>
      <c r="U268" s="8"/>
      <c r="V268" s="8"/>
      <c r="W268" s="8"/>
      <c r="X268" s="8"/>
      <c r="Y268" s="8"/>
    </row>
    <row r="269" spans="1:25" s="1" customFormat="1" x14ac:dyDescent="0.25">
      <c r="B269" s="7"/>
      <c r="C269" s="32"/>
      <c r="D269" s="32"/>
      <c r="E269" s="32"/>
      <c r="F269" s="32"/>
      <c r="G269" s="32"/>
      <c r="H269" s="32"/>
      <c r="I269" s="32"/>
      <c r="J269" s="32"/>
      <c r="K269" s="32"/>
      <c r="L269" s="32"/>
      <c r="M269" s="32"/>
      <c r="N269" s="32"/>
      <c r="O269" s="32"/>
      <c r="P269" s="32"/>
      <c r="Q269" s="32"/>
      <c r="R269" s="32"/>
      <c r="S269" s="32"/>
      <c r="T269" s="8"/>
      <c r="U269" s="8"/>
      <c r="V269" s="8"/>
      <c r="W269" s="8"/>
      <c r="X269" s="8"/>
      <c r="Y269" s="8"/>
    </row>
    <row r="270" spans="1:25" s="1" customFormat="1" x14ac:dyDescent="0.25">
      <c r="C270" s="22"/>
      <c r="D270" s="22"/>
      <c r="E270" s="22"/>
      <c r="F270" s="22"/>
      <c r="G270" s="22"/>
      <c r="H270" s="22"/>
      <c r="I270" s="22"/>
      <c r="J270" s="22"/>
      <c r="K270" s="22"/>
      <c r="L270" s="22"/>
      <c r="M270" s="22"/>
      <c r="N270" s="22"/>
      <c r="O270" s="22"/>
      <c r="P270" s="22"/>
      <c r="Q270" s="22"/>
      <c r="R270" s="22"/>
      <c r="S270" s="22"/>
    </row>
    <row r="271" spans="1:25" s="1" customFormat="1" x14ac:dyDescent="0.25">
      <c r="A271" s="1" t="s">
        <v>577</v>
      </c>
      <c r="C271" s="22"/>
      <c r="D271" s="22"/>
      <c r="E271" s="22"/>
      <c r="F271" s="22"/>
      <c r="G271" s="22"/>
      <c r="H271" s="22"/>
      <c r="I271" s="22"/>
      <c r="J271" s="22"/>
      <c r="K271" s="22"/>
      <c r="L271" s="22"/>
      <c r="M271" s="22"/>
      <c r="N271" s="22"/>
      <c r="O271" s="22"/>
      <c r="P271" s="22"/>
      <c r="Q271" s="22"/>
      <c r="R271" s="22"/>
      <c r="S271" s="22"/>
    </row>
    <row r="272" spans="1:25" s="1" customFormat="1" x14ac:dyDescent="0.25">
      <c r="C272" s="22"/>
      <c r="D272" s="22"/>
      <c r="E272" s="22"/>
      <c r="F272" s="22"/>
      <c r="G272" s="22"/>
      <c r="H272" s="22"/>
      <c r="I272" s="22"/>
      <c r="J272" s="22"/>
      <c r="K272" s="22"/>
      <c r="L272" s="22"/>
      <c r="M272" s="22"/>
      <c r="N272" s="22"/>
      <c r="O272" s="22"/>
      <c r="P272" s="22"/>
      <c r="Q272" s="22"/>
      <c r="R272" s="22"/>
      <c r="S272" s="22"/>
    </row>
    <row r="273" spans="1:25" s="1" customFormat="1" x14ac:dyDescent="0.25">
      <c r="A273" s="2" t="s">
        <v>0</v>
      </c>
      <c r="B273" s="2" t="s">
        <v>1</v>
      </c>
      <c r="C273" s="10" t="s">
        <v>330</v>
      </c>
      <c r="D273" s="10" t="s">
        <v>578</v>
      </c>
      <c r="E273" s="10" t="s">
        <v>579</v>
      </c>
      <c r="F273" s="10" t="s">
        <v>580</v>
      </c>
      <c r="G273" s="10" t="s">
        <v>581</v>
      </c>
      <c r="H273" s="10" t="s">
        <v>417</v>
      </c>
      <c r="I273" s="30"/>
      <c r="J273" s="30"/>
      <c r="K273" s="30"/>
      <c r="L273" s="30"/>
      <c r="M273" s="30"/>
      <c r="N273" s="30"/>
      <c r="O273" s="30"/>
      <c r="P273" s="30"/>
      <c r="Q273" s="30"/>
      <c r="R273" s="30"/>
      <c r="S273" s="30"/>
      <c r="T273" s="9"/>
      <c r="U273" s="9"/>
      <c r="V273" s="9"/>
      <c r="W273" s="9"/>
      <c r="X273" s="9"/>
      <c r="Y273" s="9"/>
    </row>
    <row r="274" spans="1:25" s="1" customFormat="1" x14ac:dyDescent="0.25">
      <c r="A274" s="3" t="s">
        <v>2</v>
      </c>
      <c r="B274" s="4">
        <v>1624</v>
      </c>
      <c r="C274" s="31">
        <v>0.34298029556650245</v>
      </c>
      <c r="D274" s="31">
        <v>0.20751231527093597</v>
      </c>
      <c r="E274" s="31">
        <v>8.4359605911330043E-2</v>
      </c>
      <c r="F274" s="31">
        <v>2.5246305418719212E-2</v>
      </c>
      <c r="G274" s="31">
        <v>0.1354679802955665</v>
      </c>
      <c r="H274" s="31">
        <v>0.20443349753694581</v>
      </c>
      <c r="I274" s="32"/>
      <c r="J274" s="32"/>
      <c r="K274" s="32"/>
      <c r="L274" s="32"/>
      <c r="M274" s="32"/>
      <c r="N274" s="32"/>
      <c r="O274" s="32"/>
      <c r="P274" s="32"/>
      <c r="Q274" s="32"/>
      <c r="R274" s="32"/>
      <c r="S274" s="32"/>
      <c r="T274" s="8"/>
      <c r="U274" s="8"/>
      <c r="V274" s="8"/>
      <c r="W274" s="8"/>
      <c r="X274" s="8"/>
      <c r="Y274" s="8"/>
    </row>
    <row r="275" spans="1:25" s="1" customFormat="1" x14ac:dyDescent="0.25">
      <c r="A275" s="6" t="s">
        <v>3</v>
      </c>
      <c r="B275" s="4">
        <v>567</v>
      </c>
      <c r="C275" s="31">
        <v>0.36684303350970016</v>
      </c>
      <c r="D275" s="31">
        <v>0.21340388007054673</v>
      </c>
      <c r="E275" s="31">
        <v>8.1128747795414458E-2</v>
      </c>
      <c r="F275" s="31">
        <v>1.9400352733686066E-2</v>
      </c>
      <c r="G275" s="31">
        <v>0.12874779541446207</v>
      </c>
      <c r="H275" s="31">
        <v>0.19047619047619047</v>
      </c>
      <c r="I275" s="32"/>
      <c r="J275" s="32"/>
      <c r="K275" s="32"/>
      <c r="L275" s="32"/>
      <c r="M275" s="32"/>
      <c r="N275" s="32"/>
      <c r="O275" s="32"/>
      <c r="P275" s="32"/>
      <c r="Q275" s="32"/>
      <c r="R275" s="32"/>
      <c r="S275" s="32"/>
      <c r="T275" s="8"/>
      <c r="U275" s="8"/>
      <c r="V275" s="8"/>
      <c r="W275" s="8"/>
      <c r="X275" s="8"/>
      <c r="Y275" s="8"/>
    </row>
    <row r="276" spans="1:25" s="1" customFormat="1" x14ac:dyDescent="0.25">
      <c r="A276" s="6" t="s">
        <v>4</v>
      </c>
      <c r="B276" s="4">
        <v>264</v>
      </c>
      <c r="C276" s="31">
        <v>0.30681818181818182</v>
      </c>
      <c r="D276" s="31">
        <v>0.19318181818181818</v>
      </c>
      <c r="E276" s="31">
        <v>9.0909090909090912E-2</v>
      </c>
      <c r="F276" s="31">
        <v>3.787878787878788E-2</v>
      </c>
      <c r="G276" s="31">
        <v>0.14772727272727273</v>
      </c>
      <c r="H276" s="31">
        <v>0.22348484848484848</v>
      </c>
      <c r="I276" s="32"/>
      <c r="J276" s="32"/>
      <c r="K276" s="32"/>
      <c r="L276" s="32"/>
      <c r="M276" s="32"/>
      <c r="N276" s="32"/>
      <c r="O276" s="32"/>
      <c r="P276" s="32"/>
      <c r="Q276" s="32"/>
      <c r="R276" s="32"/>
      <c r="S276" s="32"/>
      <c r="T276" s="8"/>
      <c r="U276" s="8"/>
      <c r="V276" s="8"/>
      <c r="W276" s="8"/>
      <c r="X276" s="8"/>
      <c r="Y276" s="8"/>
    </row>
    <row r="277" spans="1:25" s="1" customFormat="1" x14ac:dyDescent="0.25">
      <c r="A277" s="6" t="s">
        <v>5</v>
      </c>
      <c r="B277" s="4">
        <v>325</v>
      </c>
      <c r="C277" s="31">
        <v>0.38153846153846155</v>
      </c>
      <c r="D277" s="31">
        <v>0.19384615384615383</v>
      </c>
      <c r="E277" s="31">
        <v>8.9230769230769225E-2</v>
      </c>
      <c r="F277" s="31">
        <v>2.1538461538461538E-2</v>
      </c>
      <c r="G277" s="31">
        <v>9.2307692307692313E-2</v>
      </c>
      <c r="H277" s="31">
        <v>0.22153846153846155</v>
      </c>
      <c r="I277" s="32"/>
      <c r="J277" s="32"/>
      <c r="K277" s="32"/>
      <c r="L277" s="32"/>
      <c r="M277" s="32"/>
      <c r="N277" s="32"/>
      <c r="O277" s="32"/>
      <c r="P277" s="32"/>
      <c r="Q277" s="32"/>
      <c r="R277" s="32"/>
      <c r="S277" s="32"/>
      <c r="T277" s="8"/>
      <c r="U277" s="8"/>
      <c r="V277" s="8"/>
      <c r="W277" s="8"/>
      <c r="X277" s="8"/>
      <c r="Y277" s="8"/>
    </row>
    <row r="278" spans="1:25" s="1" customFormat="1" x14ac:dyDescent="0.25">
      <c r="A278" s="6" t="s">
        <v>6</v>
      </c>
      <c r="B278" s="4">
        <v>208</v>
      </c>
      <c r="C278" s="31">
        <v>0.30288461538461536</v>
      </c>
      <c r="D278" s="31">
        <v>0.22115384615384615</v>
      </c>
      <c r="E278" s="31">
        <v>7.2115384615384609E-2</v>
      </c>
      <c r="F278" s="31">
        <v>4.3269230769230768E-2</v>
      </c>
      <c r="G278" s="31">
        <v>0.15384615384615385</v>
      </c>
      <c r="H278" s="31">
        <v>0.20673076923076922</v>
      </c>
      <c r="I278" s="32"/>
      <c r="J278" s="32"/>
      <c r="K278" s="32"/>
      <c r="L278" s="32"/>
      <c r="M278" s="32"/>
      <c r="N278" s="32"/>
      <c r="O278" s="32"/>
      <c r="P278" s="32"/>
      <c r="Q278" s="32"/>
      <c r="R278" s="32"/>
      <c r="S278" s="32"/>
      <c r="T278" s="8"/>
      <c r="U278" s="8"/>
      <c r="V278" s="8"/>
      <c r="W278" s="8"/>
      <c r="X278" s="8"/>
      <c r="Y278" s="8"/>
    </row>
    <row r="279" spans="1:25" s="1" customFormat="1" x14ac:dyDescent="0.25">
      <c r="A279" s="6" t="s">
        <v>7</v>
      </c>
      <c r="B279" s="4">
        <v>260</v>
      </c>
      <c r="C279" s="31">
        <v>0.31153846153846154</v>
      </c>
      <c r="D279" s="31">
        <v>0.2153846153846154</v>
      </c>
      <c r="E279" s="31">
        <v>8.8461538461538466E-2</v>
      </c>
      <c r="F279" s="31">
        <v>1.5384615384615385E-2</v>
      </c>
      <c r="G279" s="31">
        <v>0.17692307692307693</v>
      </c>
      <c r="H279" s="31">
        <v>0.19230769230769232</v>
      </c>
      <c r="I279" s="32"/>
      <c r="J279" s="32"/>
      <c r="K279" s="32"/>
      <c r="L279" s="32"/>
      <c r="M279" s="32"/>
      <c r="N279" s="32"/>
      <c r="O279" s="32"/>
      <c r="P279" s="32"/>
      <c r="Q279" s="32"/>
      <c r="R279" s="32"/>
      <c r="S279" s="32"/>
      <c r="T279" s="8"/>
      <c r="U279" s="8"/>
      <c r="V279" s="8"/>
      <c r="W279" s="8"/>
      <c r="X279" s="8"/>
      <c r="Y279" s="8"/>
    </row>
    <row r="280" spans="1:25" s="1" customFormat="1" x14ac:dyDescent="0.25">
      <c r="A280" s="6" t="s">
        <v>8</v>
      </c>
      <c r="B280" s="4">
        <v>869</v>
      </c>
      <c r="C280" s="31">
        <v>0.32105868814729577</v>
      </c>
      <c r="D280" s="31">
        <v>0.2243958573072497</v>
      </c>
      <c r="E280" s="31">
        <v>8.7456846950517836E-2</v>
      </c>
      <c r="F280" s="31">
        <v>2.5316455696202531E-2</v>
      </c>
      <c r="G280" s="31">
        <v>0.15304948216340622</v>
      </c>
      <c r="H280" s="31">
        <v>0.18872266973532797</v>
      </c>
      <c r="I280" s="32"/>
      <c r="J280" s="32"/>
      <c r="K280" s="32"/>
      <c r="L280" s="32"/>
      <c r="M280" s="32"/>
      <c r="N280" s="32"/>
      <c r="O280" s="32"/>
      <c r="P280" s="32"/>
      <c r="Q280" s="32"/>
      <c r="R280" s="32"/>
      <c r="S280" s="32"/>
      <c r="T280" s="8"/>
      <c r="U280" s="8"/>
      <c r="V280" s="8"/>
      <c r="W280" s="8"/>
      <c r="X280" s="8"/>
      <c r="Y280" s="8"/>
    </row>
    <row r="281" spans="1:25" s="1" customFormat="1" x14ac:dyDescent="0.25">
      <c r="A281" s="6" t="s">
        <v>9</v>
      </c>
      <c r="B281" s="4">
        <v>720</v>
      </c>
      <c r="C281" s="31">
        <v>0.37222222222222223</v>
      </c>
      <c r="D281" s="31">
        <v>0.19444444444444445</v>
      </c>
      <c r="E281" s="31">
        <v>8.1944444444444445E-2</v>
      </c>
      <c r="F281" s="31">
        <v>2.6388888888888889E-2</v>
      </c>
      <c r="G281" s="31">
        <v>0.1125</v>
      </c>
      <c r="H281" s="31">
        <v>0.21249999999999999</v>
      </c>
      <c r="I281" s="32"/>
      <c r="J281" s="32"/>
      <c r="K281" s="32"/>
      <c r="L281" s="32"/>
      <c r="M281" s="32"/>
      <c r="N281" s="32"/>
      <c r="O281" s="32"/>
      <c r="P281" s="32"/>
      <c r="Q281" s="32"/>
      <c r="R281" s="32"/>
      <c r="S281" s="32"/>
      <c r="T281" s="8"/>
      <c r="U281" s="8"/>
      <c r="V281" s="8"/>
      <c r="W281" s="8"/>
      <c r="X281" s="8"/>
      <c r="Y281" s="8"/>
    </row>
    <row r="282" spans="1:25" s="1" customFormat="1" x14ac:dyDescent="0.25">
      <c r="A282" s="6" t="s">
        <v>10</v>
      </c>
      <c r="B282" s="4">
        <v>226</v>
      </c>
      <c r="C282" s="31">
        <v>0.32300884955752213</v>
      </c>
      <c r="D282" s="31">
        <v>0.17256637168141592</v>
      </c>
      <c r="E282" s="31">
        <v>0.11061946902654868</v>
      </c>
      <c r="F282" s="31">
        <v>2.2123893805309734E-2</v>
      </c>
      <c r="G282" s="31">
        <v>0.17256637168141592</v>
      </c>
      <c r="H282" s="31">
        <v>0.19911504424778761</v>
      </c>
      <c r="I282" s="32"/>
      <c r="J282" s="32"/>
      <c r="K282" s="32"/>
      <c r="L282" s="32"/>
      <c r="M282" s="32"/>
      <c r="N282" s="32"/>
      <c r="O282" s="32"/>
      <c r="P282" s="32"/>
      <c r="Q282" s="32"/>
      <c r="R282" s="32"/>
      <c r="S282" s="32"/>
      <c r="T282" s="8"/>
      <c r="U282" s="8"/>
      <c r="V282" s="8"/>
      <c r="W282" s="8"/>
      <c r="X282" s="8"/>
      <c r="Y282" s="8"/>
    </row>
    <row r="283" spans="1:25" s="1" customFormat="1" x14ac:dyDescent="0.25">
      <c r="A283" s="6" t="s">
        <v>11</v>
      </c>
      <c r="B283" s="4">
        <v>653</v>
      </c>
      <c r="C283" s="31">
        <v>0.35068912710566613</v>
      </c>
      <c r="D283" s="31">
        <v>0.23277182235834609</v>
      </c>
      <c r="E283" s="31">
        <v>8.4226646248085763E-2</v>
      </c>
      <c r="F283" s="31">
        <v>2.9096477794793262E-2</v>
      </c>
      <c r="G283" s="31">
        <v>0.12404287901990811</v>
      </c>
      <c r="H283" s="31">
        <v>0.17917304747320062</v>
      </c>
      <c r="I283" s="32"/>
      <c r="J283" s="32"/>
      <c r="K283" s="32"/>
      <c r="L283" s="32"/>
      <c r="M283" s="32"/>
      <c r="N283" s="32"/>
      <c r="O283" s="32"/>
      <c r="P283" s="32"/>
      <c r="Q283" s="32"/>
      <c r="R283" s="32"/>
      <c r="S283" s="32"/>
      <c r="T283" s="8"/>
      <c r="U283" s="8"/>
      <c r="V283" s="8"/>
      <c r="W283" s="8"/>
      <c r="X283" s="8"/>
      <c r="Y283" s="8"/>
    </row>
    <row r="284" spans="1:25" s="1" customFormat="1" x14ac:dyDescent="0.25">
      <c r="A284" s="6" t="s">
        <v>12</v>
      </c>
      <c r="B284" s="4">
        <v>269</v>
      </c>
      <c r="C284" s="31">
        <v>0.34572490706319703</v>
      </c>
      <c r="D284" s="31">
        <v>0.19330855018587362</v>
      </c>
      <c r="E284" s="31">
        <v>7.0631970260223054E-2</v>
      </c>
      <c r="F284" s="31">
        <v>4.0892193308550186E-2</v>
      </c>
      <c r="G284" s="31">
        <v>0.15241635687732341</v>
      </c>
      <c r="H284" s="31">
        <v>0.19702602230483271</v>
      </c>
      <c r="I284" s="32"/>
      <c r="J284" s="32"/>
      <c r="K284" s="32"/>
      <c r="L284" s="32"/>
      <c r="M284" s="32"/>
      <c r="N284" s="32"/>
      <c r="O284" s="32"/>
      <c r="P284" s="32"/>
      <c r="Q284" s="32"/>
      <c r="R284" s="32"/>
      <c r="S284" s="32"/>
      <c r="T284" s="8"/>
      <c r="U284" s="8"/>
      <c r="V284" s="8"/>
      <c r="W284" s="8"/>
      <c r="X284" s="8"/>
      <c r="Y284" s="8"/>
    </row>
    <row r="285" spans="1:25" s="1" customFormat="1" x14ac:dyDescent="0.25">
      <c r="A285" s="6" t="s">
        <v>13</v>
      </c>
      <c r="B285" s="4">
        <v>409</v>
      </c>
      <c r="C285" s="31">
        <v>0.3471882640586797</v>
      </c>
      <c r="D285" s="31">
        <v>0.19315403422982885</v>
      </c>
      <c r="E285" s="31">
        <v>8.557457212713937E-2</v>
      </c>
      <c r="F285" s="31">
        <v>1.4669926650366748E-2</v>
      </c>
      <c r="G285" s="31">
        <v>0.11491442542787286</v>
      </c>
      <c r="H285" s="31">
        <v>0.24449877750611246</v>
      </c>
      <c r="I285" s="32"/>
      <c r="J285" s="32"/>
      <c r="K285" s="32"/>
      <c r="L285" s="32"/>
      <c r="M285" s="32"/>
      <c r="N285" s="32"/>
      <c r="O285" s="32"/>
      <c r="P285" s="32"/>
      <c r="Q285" s="32"/>
      <c r="R285" s="32"/>
      <c r="S285" s="32"/>
      <c r="T285" s="8"/>
      <c r="U285" s="8"/>
      <c r="V285" s="8"/>
      <c r="W285" s="8"/>
      <c r="X285" s="8"/>
      <c r="Y285" s="8"/>
    </row>
    <row r="286" spans="1:25" s="1" customFormat="1" x14ac:dyDescent="0.25">
      <c r="B286" s="7"/>
      <c r="C286" s="32"/>
      <c r="D286" s="32"/>
      <c r="E286" s="32"/>
      <c r="F286" s="32"/>
      <c r="G286" s="32"/>
      <c r="H286" s="32"/>
      <c r="I286" s="32"/>
      <c r="J286" s="32"/>
      <c r="K286" s="32"/>
      <c r="L286" s="32"/>
      <c r="M286" s="32"/>
      <c r="N286" s="32"/>
      <c r="O286" s="32"/>
      <c r="P286" s="32"/>
      <c r="Q286" s="32"/>
      <c r="R286" s="32"/>
      <c r="S286" s="32"/>
      <c r="T286" s="8"/>
      <c r="U286" s="8"/>
      <c r="V286" s="8"/>
      <c r="W286" s="8"/>
      <c r="X286" s="8"/>
      <c r="Y286" s="8"/>
    </row>
    <row r="287" spans="1:25" s="1" customFormat="1" x14ac:dyDescent="0.25">
      <c r="C287" s="22"/>
      <c r="D287" s="22"/>
      <c r="E287" s="22"/>
      <c r="F287" s="22"/>
      <c r="G287" s="22"/>
      <c r="H287" s="22"/>
      <c r="I287" s="22"/>
      <c r="J287" s="22"/>
      <c r="K287" s="22"/>
      <c r="L287" s="22"/>
      <c r="M287" s="22"/>
      <c r="N287" s="22"/>
      <c r="O287" s="22"/>
      <c r="P287" s="22"/>
      <c r="Q287" s="22"/>
      <c r="R287" s="22"/>
      <c r="S287" s="22"/>
    </row>
    <row r="288" spans="1:25" s="1" customFormat="1" x14ac:dyDescent="0.25">
      <c r="A288" s="1" t="s">
        <v>582</v>
      </c>
      <c r="C288" s="22"/>
      <c r="D288" s="22"/>
      <c r="E288" s="22"/>
      <c r="F288" s="22"/>
      <c r="G288" s="22"/>
      <c r="H288" s="22"/>
      <c r="I288" s="22"/>
      <c r="J288" s="22"/>
      <c r="K288" s="22"/>
      <c r="L288" s="22"/>
      <c r="M288" s="22"/>
      <c r="N288" s="22"/>
      <c r="O288" s="22"/>
      <c r="P288" s="22"/>
      <c r="Q288" s="22"/>
      <c r="R288" s="22"/>
      <c r="S288" s="22"/>
    </row>
    <row r="289" spans="1:25" s="1" customFormat="1" x14ac:dyDescent="0.25">
      <c r="C289" s="22"/>
      <c r="D289" s="22"/>
      <c r="E289" s="22"/>
      <c r="F289" s="22"/>
      <c r="G289" s="22"/>
      <c r="H289" s="22"/>
      <c r="I289" s="22"/>
      <c r="J289" s="22"/>
      <c r="K289" s="22"/>
      <c r="L289" s="22"/>
      <c r="M289" s="22"/>
      <c r="N289" s="22"/>
      <c r="O289" s="22"/>
      <c r="P289" s="22"/>
      <c r="Q289" s="22"/>
      <c r="R289" s="22"/>
      <c r="S289" s="22"/>
    </row>
    <row r="290" spans="1:25" s="1" customFormat="1" x14ac:dyDescent="0.25">
      <c r="A290" s="2" t="s">
        <v>0</v>
      </c>
      <c r="B290" s="2" t="s">
        <v>1</v>
      </c>
      <c r="C290" s="10" t="s">
        <v>330</v>
      </c>
      <c r="D290" s="10" t="s">
        <v>578</v>
      </c>
      <c r="E290" s="10" t="s">
        <v>579</v>
      </c>
      <c r="F290" s="10" t="s">
        <v>580</v>
      </c>
      <c r="G290" s="10" t="s">
        <v>581</v>
      </c>
      <c r="H290" s="10" t="s">
        <v>417</v>
      </c>
      <c r="I290" s="30"/>
      <c r="J290" s="30"/>
      <c r="K290" s="30"/>
      <c r="L290" s="30"/>
      <c r="M290" s="30"/>
      <c r="N290" s="30"/>
      <c r="O290" s="30"/>
      <c r="P290" s="30"/>
      <c r="Q290" s="30"/>
      <c r="R290" s="30"/>
      <c r="S290" s="30"/>
      <c r="T290" s="9"/>
      <c r="U290" s="9"/>
      <c r="V290" s="9"/>
      <c r="W290" s="9"/>
      <c r="X290" s="9"/>
      <c r="Y290" s="9"/>
    </row>
    <row r="291" spans="1:25" s="1" customFormat="1" x14ac:dyDescent="0.25">
      <c r="A291" s="3" t="s">
        <v>2</v>
      </c>
      <c r="B291" s="4">
        <v>1622</v>
      </c>
      <c r="C291" s="31">
        <v>0.21701602959309493</v>
      </c>
      <c r="D291" s="31">
        <v>0.18927250308261406</v>
      </c>
      <c r="E291" s="31">
        <v>0.10665844636251541</v>
      </c>
      <c r="F291" s="31">
        <v>5.4870530209617754E-2</v>
      </c>
      <c r="G291" s="31">
        <v>0.21763255240443896</v>
      </c>
      <c r="H291" s="31">
        <v>0.21454993834771888</v>
      </c>
      <c r="I291" s="32"/>
      <c r="J291" s="32"/>
      <c r="K291" s="32"/>
      <c r="L291" s="32"/>
      <c r="M291" s="32"/>
      <c r="N291" s="32"/>
      <c r="O291" s="32"/>
      <c r="P291" s="32"/>
      <c r="Q291" s="32"/>
      <c r="R291" s="32"/>
      <c r="S291" s="32"/>
      <c r="T291" s="8"/>
      <c r="U291" s="8"/>
      <c r="V291" s="8"/>
      <c r="W291" s="8"/>
      <c r="X291" s="8"/>
      <c r="Y291" s="8"/>
    </row>
    <row r="292" spans="1:25" s="1" customFormat="1" x14ac:dyDescent="0.25">
      <c r="A292" s="6" t="s">
        <v>3</v>
      </c>
      <c r="B292" s="4">
        <v>560</v>
      </c>
      <c r="C292" s="31">
        <v>0.22321428571428573</v>
      </c>
      <c r="D292" s="31">
        <v>0.18392857142857144</v>
      </c>
      <c r="E292" s="31">
        <v>0.11607142857142858</v>
      </c>
      <c r="F292" s="31">
        <v>5.7142857142857141E-2</v>
      </c>
      <c r="G292" s="31">
        <v>0.21071428571428572</v>
      </c>
      <c r="H292" s="31">
        <v>0.20892857142857144</v>
      </c>
      <c r="I292" s="32"/>
      <c r="J292" s="32"/>
      <c r="K292" s="32"/>
      <c r="L292" s="32"/>
      <c r="M292" s="32"/>
      <c r="N292" s="32"/>
      <c r="O292" s="32"/>
      <c r="P292" s="32"/>
      <c r="Q292" s="32"/>
      <c r="R292" s="32"/>
      <c r="S292" s="32"/>
      <c r="T292" s="8"/>
      <c r="U292" s="8"/>
      <c r="V292" s="8"/>
      <c r="W292" s="8"/>
      <c r="X292" s="8"/>
      <c r="Y292" s="8"/>
    </row>
    <row r="293" spans="1:25" s="1" customFormat="1" x14ac:dyDescent="0.25">
      <c r="A293" s="6" t="s">
        <v>4</v>
      </c>
      <c r="B293" s="4">
        <v>267</v>
      </c>
      <c r="C293" s="31">
        <v>0.19101123595505617</v>
      </c>
      <c r="D293" s="31">
        <v>0.19101123595505617</v>
      </c>
      <c r="E293" s="31">
        <v>0.10112359550561797</v>
      </c>
      <c r="F293" s="31">
        <v>5.6179775280898875E-2</v>
      </c>
      <c r="G293" s="31">
        <v>0.24719101123595505</v>
      </c>
      <c r="H293" s="31">
        <v>0.21348314606741572</v>
      </c>
      <c r="I293" s="32"/>
      <c r="J293" s="32"/>
      <c r="K293" s="32"/>
      <c r="L293" s="32"/>
      <c r="M293" s="32"/>
      <c r="N293" s="32"/>
      <c r="O293" s="32"/>
      <c r="P293" s="32"/>
      <c r="Q293" s="32"/>
      <c r="R293" s="32"/>
      <c r="S293" s="32"/>
      <c r="T293" s="8"/>
      <c r="U293" s="8"/>
      <c r="V293" s="8"/>
      <c r="W293" s="8"/>
      <c r="X293" s="8"/>
      <c r="Y293" s="8"/>
    </row>
    <row r="294" spans="1:25" s="1" customFormat="1" x14ac:dyDescent="0.25">
      <c r="A294" s="6" t="s">
        <v>5</v>
      </c>
      <c r="B294" s="4">
        <v>328</v>
      </c>
      <c r="C294" s="31">
        <v>0.26829268292682928</v>
      </c>
      <c r="D294" s="31">
        <v>0.1951219512195122</v>
      </c>
      <c r="E294" s="31">
        <v>8.5365853658536592E-2</v>
      </c>
      <c r="F294" s="31">
        <v>5.4878048780487805E-2</v>
      </c>
      <c r="G294" s="31">
        <v>0.15853658536585366</v>
      </c>
      <c r="H294" s="31">
        <v>0.23780487804878048</v>
      </c>
      <c r="I294" s="32"/>
      <c r="J294" s="32"/>
      <c r="K294" s="32"/>
      <c r="L294" s="32"/>
      <c r="M294" s="32"/>
      <c r="N294" s="32"/>
      <c r="O294" s="32"/>
      <c r="P294" s="32"/>
      <c r="Q294" s="32"/>
      <c r="R294" s="32"/>
      <c r="S294" s="32"/>
      <c r="T294" s="8"/>
      <c r="U294" s="8"/>
      <c r="V294" s="8"/>
      <c r="W294" s="8"/>
      <c r="X294" s="8"/>
      <c r="Y294" s="8"/>
    </row>
    <row r="295" spans="1:25" s="1" customFormat="1" x14ac:dyDescent="0.25">
      <c r="A295" s="6" t="s">
        <v>6</v>
      </c>
      <c r="B295" s="4">
        <v>209</v>
      </c>
      <c r="C295" s="31">
        <v>0.17703349282296652</v>
      </c>
      <c r="D295" s="31">
        <v>0.18660287081339713</v>
      </c>
      <c r="E295" s="31">
        <v>0.11004784688995216</v>
      </c>
      <c r="F295" s="31">
        <v>7.1770334928229665E-2</v>
      </c>
      <c r="G295" s="31">
        <v>0.24880382775119617</v>
      </c>
      <c r="H295" s="31">
        <v>0.20574162679425836</v>
      </c>
      <c r="I295" s="32"/>
      <c r="J295" s="32"/>
      <c r="K295" s="32"/>
      <c r="L295" s="32"/>
      <c r="M295" s="32"/>
      <c r="N295" s="32"/>
      <c r="O295" s="32"/>
      <c r="P295" s="32"/>
      <c r="Q295" s="32"/>
      <c r="R295" s="32"/>
      <c r="S295" s="32"/>
      <c r="T295" s="8"/>
      <c r="U295" s="8"/>
      <c r="V295" s="8"/>
      <c r="W295" s="8"/>
      <c r="X295" s="8"/>
      <c r="Y295" s="8"/>
    </row>
    <row r="296" spans="1:25" s="1" customFormat="1" x14ac:dyDescent="0.25">
      <c r="A296" s="6" t="s">
        <v>7</v>
      </c>
      <c r="B296" s="4">
        <v>258</v>
      </c>
      <c r="C296" s="31">
        <v>0.19767441860465115</v>
      </c>
      <c r="D296" s="31">
        <v>0.19379844961240311</v>
      </c>
      <c r="E296" s="31">
        <v>0.11627906976744186</v>
      </c>
      <c r="F296" s="31">
        <v>3.4883720930232558E-2</v>
      </c>
      <c r="G296" s="31">
        <v>0.25193798449612403</v>
      </c>
      <c r="H296" s="31">
        <v>0.20542635658914729</v>
      </c>
      <c r="I296" s="32"/>
      <c r="J296" s="32"/>
      <c r="K296" s="32"/>
      <c r="L296" s="32"/>
      <c r="M296" s="32"/>
      <c r="N296" s="32"/>
      <c r="O296" s="32"/>
      <c r="P296" s="32"/>
      <c r="Q296" s="32"/>
      <c r="R296" s="32"/>
      <c r="S296" s="32"/>
      <c r="T296" s="8"/>
      <c r="U296" s="8"/>
      <c r="V296" s="8"/>
      <c r="W296" s="8"/>
      <c r="X296" s="8"/>
      <c r="Y296" s="8"/>
    </row>
    <row r="297" spans="1:25" s="1" customFormat="1" x14ac:dyDescent="0.25">
      <c r="A297" s="6" t="s">
        <v>8</v>
      </c>
      <c r="B297" s="4">
        <v>871</v>
      </c>
      <c r="C297" s="31">
        <v>0.19517795637198623</v>
      </c>
      <c r="D297" s="31">
        <v>0.182548794489093</v>
      </c>
      <c r="E297" s="31">
        <v>0.11251435132032148</v>
      </c>
      <c r="F297" s="31">
        <v>6.1997703788748568E-2</v>
      </c>
      <c r="G297" s="31">
        <v>0.24569460390355913</v>
      </c>
      <c r="H297" s="31">
        <v>0.20206659012629161</v>
      </c>
      <c r="I297" s="32"/>
      <c r="J297" s="32"/>
      <c r="K297" s="32"/>
      <c r="L297" s="32"/>
      <c r="M297" s="32"/>
      <c r="N297" s="32"/>
      <c r="O297" s="32"/>
      <c r="P297" s="32"/>
      <c r="Q297" s="32"/>
      <c r="R297" s="32"/>
      <c r="S297" s="32"/>
      <c r="T297" s="8"/>
      <c r="U297" s="8"/>
      <c r="V297" s="8"/>
      <c r="W297" s="8"/>
      <c r="X297" s="8"/>
      <c r="Y297" s="8"/>
    </row>
    <row r="298" spans="1:25" s="1" customFormat="1" x14ac:dyDescent="0.25">
      <c r="A298" s="6" t="s">
        <v>9</v>
      </c>
      <c r="B298" s="4">
        <v>715</v>
      </c>
      <c r="C298" s="31">
        <v>0.24755244755244754</v>
      </c>
      <c r="D298" s="31">
        <v>0.2</v>
      </c>
      <c r="E298" s="31">
        <v>0.10069930069930071</v>
      </c>
      <c r="F298" s="31">
        <v>4.7552447552447551E-2</v>
      </c>
      <c r="G298" s="31">
        <v>0.18461538461538463</v>
      </c>
      <c r="H298" s="31">
        <v>0.21958041958041957</v>
      </c>
      <c r="I298" s="32"/>
      <c r="J298" s="32"/>
      <c r="K298" s="32"/>
      <c r="L298" s="32"/>
      <c r="M298" s="32"/>
      <c r="N298" s="32"/>
      <c r="O298" s="32"/>
      <c r="P298" s="32"/>
      <c r="Q298" s="32"/>
      <c r="R298" s="32"/>
      <c r="S298" s="32"/>
      <c r="T298" s="8"/>
      <c r="U298" s="8"/>
      <c r="V298" s="8"/>
      <c r="W298" s="8"/>
      <c r="X298" s="8"/>
      <c r="Y298" s="8"/>
    </row>
    <row r="299" spans="1:25" s="1" customFormat="1" x14ac:dyDescent="0.25">
      <c r="A299" s="6" t="s">
        <v>10</v>
      </c>
      <c r="B299" s="4">
        <v>223</v>
      </c>
      <c r="C299" s="31">
        <v>0.20627802690582961</v>
      </c>
      <c r="D299" s="31">
        <v>0.16591928251121077</v>
      </c>
      <c r="E299" s="31">
        <v>0.12556053811659193</v>
      </c>
      <c r="F299" s="31">
        <v>5.3811659192825115E-2</v>
      </c>
      <c r="G299" s="31">
        <v>0.21524663677130046</v>
      </c>
      <c r="H299" s="31">
        <v>0.23318385650224216</v>
      </c>
      <c r="I299" s="32"/>
      <c r="J299" s="32"/>
      <c r="K299" s="32"/>
      <c r="L299" s="32"/>
      <c r="M299" s="32"/>
      <c r="N299" s="32"/>
      <c r="O299" s="32"/>
      <c r="P299" s="32"/>
      <c r="Q299" s="32"/>
      <c r="R299" s="32"/>
      <c r="S299" s="32"/>
      <c r="T299" s="8"/>
      <c r="U299" s="8"/>
      <c r="V299" s="8"/>
      <c r="W299" s="8"/>
      <c r="X299" s="8"/>
      <c r="Y299" s="8"/>
    </row>
    <row r="300" spans="1:25" s="1" customFormat="1" x14ac:dyDescent="0.25">
      <c r="A300" s="6" t="s">
        <v>11</v>
      </c>
      <c r="B300" s="4">
        <v>656</v>
      </c>
      <c r="C300" s="31">
        <v>0.23780487804878048</v>
      </c>
      <c r="D300" s="31">
        <v>0.22103658536585366</v>
      </c>
      <c r="E300" s="31">
        <v>8.2317073170731711E-2</v>
      </c>
      <c r="F300" s="31">
        <v>5.6402439024390245E-2</v>
      </c>
      <c r="G300" s="31">
        <v>0.20884146341463414</v>
      </c>
      <c r="H300" s="31">
        <v>0.19359756097560976</v>
      </c>
      <c r="I300" s="32"/>
      <c r="J300" s="32"/>
      <c r="K300" s="32"/>
      <c r="L300" s="32"/>
      <c r="M300" s="32"/>
      <c r="N300" s="32"/>
      <c r="O300" s="32"/>
      <c r="P300" s="32"/>
      <c r="Q300" s="32"/>
      <c r="R300" s="32"/>
      <c r="S300" s="32"/>
      <c r="T300" s="8"/>
      <c r="U300" s="8"/>
      <c r="V300" s="8"/>
      <c r="W300" s="8"/>
      <c r="X300" s="8"/>
      <c r="Y300" s="8"/>
    </row>
    <row r="301" spans="1:25" s="1" customFormat="1" x14ac:dyDescent="0.25">
      <c r="A301" s="6" t="s">
        <v>12</v>
      </c>
      <c r="B301" s="4">
        <v>270</v>
      </c>
      <c r="C301" s="31">
        <v>0.21851851851851853</v>
      </c>
      <c r="D301" s="31">
        <v>0.20370370370370369</v>
      </c>
      <c r="E301" s="31">
        <v>0.11481481481481481</v>
      </c>
      <c r="F301" s="31">
        <v>5.185185185185185E-2</v>
      </c>
      <c r="G301" s="31">
        <v>0.22592592592592592</v>
      </c>
      <c r="H301" s="31">
        <v>0.18518518518518517</v>
      </c>
      <c r="I301" s="32"/>
      <c r="J301" s="32"/>
      <c r="K301" s="32"/>
      <c r="L301" s="32"/>
      <c r="M301" s="32"/>
      <c r="N301" s="32"/>
      <c r="O301" s="32"/>
      <c r="P301" s="32"/>
      <c r="Q301" s="32"/>
      <c r="R301" s="32"/>
      <c r="S301" s="32"/>
      <c r="T301" s="8"/>
      <c r="U301" s="8"/>
      <c r="V301" s="8"/>
      <c r="W301" s="8"/>
      <c r="X301" s="8"/>
      <c r="Y301" s="8"/>
    </row>
    <row r="302" spans="1:25" s="1" customFormat="1" x14ac:dyDescent="0.25">
      <c r="A302" s="6" t="s">
        <v>13</v>
      </c>
      <c r="B302" s="4">
        <v>407</v>
      </c>
      <c r="C302" s="31">
        <v>0.1941031941031941</v>
      </c>
      <c r="D302" s="31">
        <v>0.14742014742014742</v>
      </c>
      <c r="E302" s="31">
        <v>0.13759213759213759</v>
      </c>
      <c r="F302" s="31">
        <v>5.4054054054054057E-2</v>
      </c>
      <c r="G302" s="31">
        <v>0.21621621621621623</v>
      </c>
      <c r="H302" s="31">
        <v>0.25061425061425063</v>
      </c>
      <c r="I302" s="32"/>
      <c r="J302" s="32"/>
      <c r="K302" s="32"/>
      <c r="L302" s="32"/>
      <c r="M302" s="32"/>
      <c r="N302" s="32"/>
      <c r="O302" s="32"/>
      <c r="P302" s="32"/>
      <c r="Q302" s="32"/>
      <c r="R302" s="32"/>
      <c r="S302" s="32"/>
      <c r="T302" s="8"/>
      <c r="U302" s="8"/>
      <c r="V302" s="8"/>
      <c r="W302" s="8"/>
      <c r="X302" s="8"/>
      <c r="Y302" s="8"/>
    </row>
    <row r="303" spans="1:25" s="1" customFormat="1" x14ac:dyDescent="0.25">
      <c r="B303" s="7"/>
      <c r="C303" s="32"/>
      <c r="D303" s="32"/>
      <c r="E303" s="32"/>
      <c r="F303" s="32"/>
      <c r="G303" s="32"/>
      <c r="H303" s="32"/>
      <c r="I303" s="32"/>
      <c r="J303" s="32"/>
      <c r="K303" s="32"/>
      <c r="L303" s="32"/>
      <c r="M303" s="32"/>
      <c r="N303" s="32"/>
      <c r="O303" s="32"/>
      <c r="P303" s="32"/>
      <c r="Q303" s="32"/>
      <c r="R303" s="32"/>
      <c r="S303" s="32"/>
      <c r="T303" s="8"/>
      <c r="U303" s="8"/>
      <c r="V303" s="8"/>
      <c r="W303" s="8"/>
      <c r="X303" s="8"/>
      <c r="Y303" s="8"/>
    </row>
    <row r="304" spans="1:25" s="1" customFormat="1" x14ac:dyDescent="0.25">
      <c r="C304" s="22"/>
      <c r="D304" s="22"/>
      <c r="E304" s="22"/>
      <c r="F304" s="22"/>
      <c r="G304" s="22"/>
      <c r="H304" s="22"/>
      <c r="I304" s="22"/>
      <c r="J304" s="22"/>
      <c r="K304" s="22"/>
      <c r="L304" s="22"/>
      <c r="M304" s="22"/>
      <c r="N304" s="22"/>
      <c r="O304" s="22"/>
      <c r="P304" s="22"/>
      <c r="Q304" s="22"/>
      <c r="R304" s="22"/>
      <c r="S304" s="22"/>
    </row>
    <row r="305" spans="1:25" s="1" customFormat="1" x14ac:dyDescent="0.25">
      <c r="A305" s="1" t="s">
        <v>583</v>
      </c>
      <c r="C305" s="22"/>
      <c r="D305" s="22"/>
      <c r="E305" s="22"/>
      <c r="F305" s="22"/>
      <c r="G305" s="22"/>
      <c r="H305" s="22"/>
      <c r="I305" s="22"/>
      <c r="J305" s="22"/>
      <c r="K305" s="22"/>
      <c r="L305" s="22"/>
      <c r="M305" s="22"/>
      <c r="N305" s="22"/>
      <c r="O305" s="22"/>
      <c r="P305" s="22"/>
      <c r="Q305" s="22"/>
      <c r="R305" s="22"/>
      <c r="S305" s="22"/>
    </row>
    <row r="306" spans="1:25" s="1" customFormat="1" x14ac:dyDescent="0.25">
      <c r="C306" s="22"/>
      <c r="D306" s="22"/>
      <c r="E306" s="22"/>
      <c r="F306" s="22"/>
      <c r="G306" s="22"/>
      <c r="H306" s="22"/>
      <c r="I306" s="22"/>
      <c r="J306" s="22"/>
      <c r="K306" s="22"/>
      <c r="L306" s="22"/>
      <c r="M306" s="22"/>
      <c r="N306" s="22"/>
      <c r="O306" s="22"/>
      <c r="P306" s="22"/>
      <c r="Q306" s="22"/>
      <c r="R306" s="22"/>
      <c r="S306" s="22"/>
    </row>
    <row r="307" spans="1:25" s="1" customFormat="1" ht="45" x14ac:dyDescent="0.25">
      <c r="A307" s="2" t="s">
        <v>0</v>
      </c>
      <c r="B307" s="2" t="s">
        <v>1</v>
      </c>
      <c r="C307" s="10" t="s">
        <v>584</v>
      </c>
      <c r="D307" s="10" t="s">
        <v>585</v>
      </c>
      <c r="E307" s="10" t="s">
        <v>586</v>
      </c>
      <c r="F307" s="10" t="s">
        <v>587</v>
      </c>
      <c r="G307" s="10" t="s">
        <v>588</v>
      </c>
      <c r="H307" s="30"/>
      <c r="I307" s="30"/>
      <c r="J307" s="30"/>
      <c r="K307" s="30"/>
      <c r="L307" s="30"/>
      <c r="M307" s="30"/>
      <c r="N307" s="30"/>
      <c r="O307" s="30"/>
      <c r="P307" s="30"/>
      <c r="Q307" s="30"/>
      <c r="R307" s="30"/>
      <c r="S307" s="30"/>
      <c r="T307" s="9"/>
      <c r="U307" s="9"/>
      <c r="V307" s="9"/>
      <c r="W307" s="9"/>
      <c r="X307" s="9"/>
      <c r="Y307" s="9"/>
    </row>
    <row r="308" spans="1:25" s="1" customFormat="1" x14ac:dyDescent="0.25">
      <c r="A308" s="3" t="s">
        <v>2</v>
      </c>
      <c r="B308" s="4">
        <v>1746</v>
      </c>
      <c r="C308" s="31">
        <v>0.9862542955326461</v>
      </c>
      <c r="D308" s="31">
        <v>0.76116838487972505</v>
      </c>
      <c r="E308" s="31">
        <v>0.49369988545246279</v>
      </c>
      <c r="F308" s="31">
        <v>0.35967926689576174</v>
      </c>
      <c r="G308" s="31">
        <v>4.868270332187858E-2</v>
      </c>
      <c r="H308" s="32"/>
      <c r="I308" s="32"/>
      <c r="J308" s="32"/>
      <c r="K308" s="32"/>
      <c r="L308" s="32"/>
      <c r="M308" s="32"/>
      <c r="N308" s="32"/>
      <c r="O308" s="32"/>
      <c r="P308" s="32"/>
      <c r="Q308" s="32"/>
      <c r="R308" s="32"/>
      <c r="S308" s="32"/>
      <c r="T308" s="8"/>
      <c r="U308" s="8"/>
      <c r="V308" s="8"/>
      <c r="W308" s="8"/>
      <c r="X308" s="8"/>
      <c r="Y308" s="8"/>
    </row>
    <row r="309" spans="1:25" s="1" customFormat="1" x14ac:dyDescent="0.25">
      <c r="A309" s="6" t="s">
        <v>3</v>
      </c>
      <c r="B309" s="4">
        <v>609</v>
      </c>
      <c r="C309" s="31">
        <v>0.98522167487684731</v>
      </c>
      <c r="D309" s="31">
        <v>0.79638752052545159</v>
      </c>
      <c r="E309" s="31">
        <v>0.49917898193760263</v>
      </c>
      <c r="F309" s="31">
        <v>0.33004926108374383</v>
      </c>
      <c r="G309" s="31">
        <v>4.2692939244663386E-2</v>
      </c>
      <c r="H309" s="32"/>
      <c r="I309" s="32"/>
      <c r="J309" s="32"/>
      <c r="K309" s="32"/>
      <c r="L309" s="32"/>
      <c r="M309" s="32"/>
      <c r="N309" s="32"/>
      <c r="O309" s="32"/>
      <c r="P309" s="32"/>
      <c r="Q309" s="32"/>
      <c r="R309" s="32"/>
      <c r="S309" s="32"/>
      <c r="T309" s="8"/>
      <c r="U309" s="8"/>
      <c r="V309" s="8"/>
      <c r="W309" s="8"/>
      <c r="X309" s="8"/>
      <c r="Y309" s="8"/>
    </row>
    <row r="310" spans="1:25" s="1" customFormat="1" x14ac:dyDescent="0.25">
      <c r="A310" s="6" t="s">
        <v>4</v>
      </c>
      <c r="B310" s="4">
        <v>277</v>
      </c>
      <c r="C310" s="31">
        <v>0.97833935018050544</v>
      </c>
      <c r="D310" s="31">
        <v>0.81588447653429608</v>
      </c>
      <c r="E310" s="31">
        <v>0.45126353790613716</v>
      </c>
      <c r="F310" s="31">
        <v>0.33574007220216606</v>
      </c>
      <c r="G310" s="31">
        <v>3.9711191335740074E-2</v>
      </c>
      <c r="H310" s="32"/>
      <c r="I310" s="32"/>
      <c r="J310" s="32"/>
      <c r="K310" s="32"/>
      <c r="L310" s="32"/>
      <c r="M310" s="32"/>
      <c r="N310" s="32"/>
      <c r="O310" s="32"/>
      <c r="P310" s="32"/>
      <c r="Q310" s="32"/>
      <c r="R310" s="32"/>
      <c r="S310" s="32"/>
      <c r="T310" s="8"/>
      <c r="U310" s="8"/>
      <c r="V310" s="8"/>
      <c r="W310" s="8"/>
      <c r="X310" s="8"/>
      <c r="Y310" s="8"/>
    </row>
    <row r="311" spans="1:25" s="1" customFormat="1" x14ac:dyDescent="0.25">
      <c r="A311" s="6" t="s">
        <v>5</v>
      </c>
      <c r="B311" s="4">
        <v>356</v>
      </c>
      <c r="C311" s="31">
        <v>0.9915730337078652</v>
      </c>
      <c r="D311" s="31">
        <v>0.72752808988764039</v>
      </c>
      <c r="E311" s="31">
        <v>0.4887640449438202</v>
      </c>
      <c r="F311" s="31">
        <v>0.38202247191011235</v>
      </c>
      <c r="G311" s="31">
        <v>5.0561797752808987E-2</v>
      </c>
      <c r="H311" s="32"/>
      <c r="I311" s="32"/>
      <c r="J311" s="32"/>
      <c r="K311" s="32"/>
      <c r="L311" s="32"/>
      <c r="M311" s="32"/>
      <c r="N311" s="32"/>
      <c r="O311" s="32"/>
      <c r="P311" s="32"/>
      <c r="Q311" s="32"/>
      <c r="R311" s="32"/>
      <c r="S311" s="32"/>
      <c r="T311" s="8"/>
      <c r="U311" s="8"/>
      <c r="V311" s="8"/>
      <c r="W311" s="8"/>
      <c r="X311" s="8"/>
      <c r="Y311" s="8"/>
    </row>
    <row r="312" spans="1:25" s="1" customFormat="1" x14ac:dyDescent="0.25">
      <c r="A312" s="6" t="s">
        <v>6</v>
      </c>
      <c r="B312" s="4">
        <v>219</v>
      </c>
      <c r="C312" s="31">
        <v>0.98630136986301364</v>
      </c>
      <c r="D312" s="31">
        <v>0.73972602739726023</v>
      </c>
      <c r="E312" s="31">
        <v>0.49315068493150682</v>
      </c>
      <c r="F312" s="31">
        <v>0.34703196347031962</v>
      </c>
      <c r="G312" s="31">
        <v>6.8493150684931503E-2</v>
      </c>
      <c r="H312" s="32"/>
      <c r="I312" s="32"/>
      <c r="J312" s="32"/>
      <c r="K312" s="32"/>
      <c r="L312" s="32"/>
      <c r="M312" s="32"/>
      <c r="N312" s="32"/>
      <c r="O312" s="32"/>
      <c r="P312" s="32"/>
      <c r="Q312" s="32"/>
      <c r="R312" s="32"/>
      <c r="S312" s="32"/>
      <c r="T312" s="8"/>
      <c r="U312" s="8"/>
      <c r="V312" s="8"/>
      <c r="W312" s="8"/>
      <c r="X312" s="8"/>
      <c r="Y312" s="8"/>
    </row>
    <row r="313" spans="1:25" s="1" customFormat="1" x14ac:dyDescent="0.25">
      <c r="A313" s="6" t="s">
        <v>7</v>
      </c>
      <c r="B313" s="4">
        <v>285</v>
      </c>
      <c r="C313" s="31">
        <v>0.98947368421052628</v>
      </c>
      <c r="D313" s="31">
        <v>0.69122807017543864</v>
      </c>
      <c r="E313" s="31">
        <v>0.52982456140350875</v>
      </c>
      <c r="F313" s="31">
        <v>0.42807017543859649</v>
      </c>
      <c r="G313" s="31">
        <v>5.2631578947368418E-2</v>
      </c>
      <c r="H313" s="32"/>
      <c r="I313" s="32"/>
      <c r="J313" s="32"/>
      <c r="K313" s="32"/>
      <c r="L313" s="32"/>
      <c r="M313" s="32"/>
      <c r="N313" s="32"/>
      <c r="O313" s="32"/>
      <c r="P313" s="32"/>
      <c r="Q313" s="32"/>
      <c r="R313" s="32"/>
      <c r="S313" s="32"/>
      <c r="T313" s="8"/>
      <c r="U313" s="8"/>
      <c r="V313" s="8"/>
      <c r="W313" s="8"/>
      <c r="X313" s="8"/>
      <c r="Y313" s="8"/>
    </row>
    <row r="314" spans="1:25" s="1" customFormat="1" x14ac:dyDescent="0.25">
      <c r="A314" s="6" t="s">
        <v>8</v>
      </c>
      <c r="B314" s="4">
        <v>915</v>
      </c>
      <c r="C314" s="31">
        <v>0.9868852459016394</v>
      </c>
      <c r="D314" s="31">
        <v>0.77377049180327873</v>
      </c>
      <c r="E314" s="31">
        <v>0.5049180327868853</v>
      </c>
      <c r="F314" s="31">
        <v>0.34972677595628415</v>
      </c>
      <c r="G314" s="31">
        <v>2.7322404371584699E-2</v>
      </c>
      <c r="H314" s="32"/>
      <c r="I314" s="32"/>
      <c r="J314" s="32"/>
      <c r="K314" s="32"/>
      <c r="L314" s="32"/>
      <c r="M314" s="32"/>
      <c r="N314" s="32"/>
      <c r="O314" s="32"/>
      <c r="P314" s="32"/>
      <c r="Q314" s="32"/>
      <c r="R314" s="32"/>
      <c r="S314" s="32"/>
      <c r="T314" s="8"/>
      <c r="U314" s="8"/>
      <c r="V314" s="8"/>
      <c r="W314" s="8"/>
      <c r="X314" s="8"/>
      <c r="Y314" s="8"/>
    </row>
    <row r="315" spans="1:25" s="1" customFormat="1" x14ac:dyDescent="0.25">
      <c r="A315" s="6" t="s">
        <v>9</v>
      </c>
      <c r="B315" s="4">
        <v>760</v>
      </c>
      <c r="C315" s="31">
        <v>0.98815789473684212</v>
      </c>
      <c r="D315" s="31">
        <v>0.78289473684210531</v>
      </c>
      <c r="E315" s="31">
        <v>0.46578947368421053</v>
      </c>
      <c r="F315" s="31">
        <v>0.36578947368421055</v>
      </c>
      <c r="G315" s="31">
        <v>7.3684210526315783E-2</v>
      </c>
      <c r="H315" s="32"/>
      <c r="I315" s="32"/>
      <c r="J315" s="32"/>
      <c r="K315" s="32"/>
      <c r="L315" s="32"/>
      <c r="M315" s="32"/>
      <c r="N315" s="32"/>
      <c r="O315" s="32"/>
      <c r="P315" s="32"/>
      <c r="Q315" s="32"/>
      <c r="R315" s="32"/>
      <c r="S315" s="32"/>
      <c r="T315" s="8"/>
      <c r="U315" s="8"/>
      <c r="V315" s="8"/>
      <c r="W315" s="8"/>
      <c r="X315" s="8"/>
      <c r="Y315" s="8"/>
    </row>
    <row r="316" spans="1:25" s="1" customFormat="1" x14ac:dyDescent="0.25">
      <c r="A316" s="6" t="s">
        <v>10</v>
      </c>
      <c r="B316" s="4">
        <v>244</v>
      </c>
      <c r="C316" s="31">
        <v>0.98770491803278693</v>
      </c>
      <c r="D316" s="31">
        <v>0.70491803278688525</v>
      </c>
      <c r="E316" s="31">
        <v>0.40163934426229508</v>
      </c>
      <c r="F316" s="31">
        <v>0.36065573770491804</v>
      </c>
      <c r="G316" s="31">
        <v>1.6393442622950821E-2</v>
      </c>
      <c r="H316" s="32"/>
      <c r="I316" s="32"/>
      <c r="J316" s="32"/>
      <c r="K316" s="32"/>
      <c r="L316" s="32"/>
      <c r="M316" s="32"/>
      <c r="N316" s="32"/>
      <c r="O316" s="32"/>
      <c r="P316" s="32"/>
      <c r="Q316" s="32"/>
      <c r="R316" s="32"/>
      <c r="S316" s="32"/>
      <c r="T316" s="8"/>
      <c r="U316" s="8"/>
      <c r="V316" s="8"/>
      <c r="W316" s="8"/>
      <c r="X316" s="8"/>
      <c r="Y316" s="8"/>
    </row>
    <row r="317" spans="1:25" s="1" customFormat="1" x14ac:dyDescent="0.25">
      <c r="A317" s="6" t="s">
        <v>11</v>
      </c>
      <c r="B317" s="4">
        <v>700</v>
      </c>
      <c r="C317" s="31">
        <v>0.9871428571428571</v>
      </c>
      <c r="D317" s="31">
        <v>0.76</v>
      </c>
      <c r="E317" s="31">
        <v>0.45714285714285713</v>
      </c>
      <c r="F317" s="31">
        <v>0.35</v>
      </c>
      <c r="G317" s="31">
        <v>0.05</v>
      </c>
      <c r="H317" s="32"/>
      <c r="I317" s="32"/>
      <c r="J317" s="32"/>
      <c r="K317" s="32"/>
      <c r="L317" s="32"/>
      <c r="M317" s="32"/>
      <c r="N317" s="32"/>
      <c r="O317" s="32"/>
      <c r="P317" s="32"/>
      <c r="Q317" s="32"/>
      <c r="R317" s="32"/>
      <c r="S317" s="32"/>
      <c r="T317" s="8"/>
      <c r="U317" s="8"/>
      <c r="V317" s="8"/>
      <c r="W317" s="8"/>
      <c r="X317" s="8"/>
      <c r="Y317" s="8"/>
    </row>
    <row r="318" spans="1:25" s="1" customFormat="1" x14ac:dyDescent="0.25">
      <c r="A318" s="6" t="s">
        <v>12</v>
      </c>
      <c r="B318" s="4">
        <v>286</v>
      </c>
      <c r="C318" s="31">
        <v>0.97202797202797198</v>
      </c>
      <c r="D318" s="31">
        <v>0.81818181818181823</v>
      </c>
      <c r="E318" s="31">
        <v>0.51048951048951052</v>
      </c>
      <c r="F318" s="31">
        <v>0.38111888111888109</v>
      </c>
      <c r="G318" s="31">
        <v>5.2447552447552448E-2</v>
      </c>
      <c r="H318" s="32"/>
      <c r="I318" s="32"/>
      <c r="J318" s="32"/>
      <c r="K318" s="32"/>
      <c r="L318" s="32"/>
      <c r="M318" s="32"/>
      <c r="N318" s="32"/>
      <c r="O318" s="32"/>
      <c r="P318" s="32"/>
      <c r="Q318" s="32"/>
      <c r="R318" s="32"/>
      <c r="S318" s="32"/>
      <c r="T318" s="8"/>
      <c r="U318" s="8"/>
      <c r="V318" s="8"/>
      <c r="W318" s="8"/>
      <c r="X318" s="8"/>
      <c r="Y318" s="8"/>
    </row>
    <row r="319" spans="1:25" s="1" customFormat="1" x14ac:dyDescent="0.25">
      <c r="A319" s="6" t="s">
        <v>13</v>
      </c>
      <c r="B319" s="4">
        <v>449</v>
      </c>
      <c r="C319" s="31">
        <v>0.99109131403118045</v>
      </c>
      <c r="D319" s="31">
        <v>0.77728285077950998</v>
      </c>
      <c r="E319" s="31">
        <v>0.58129175946547884</v>
      </c>
      <c r="F319" s="31">
        <v>0.37193763919821826</v>
      </c>
      <c r="G319" s="31">
        <v>6.2360801781737196E-2</v>
      </c>
      <c r="H319" s="32"/>
      <c r="I319" s="32"/>
      <c r="J319" s="32"/>
      <c r="K319" s="32"/>
      <c r="L319" s="32"/>
      <c r="M319" s="32"/>
      <c r="N319" s="32"/>
      <c r="O319" s="32"/>
      <c r="P319" s="32"/>
      <c r="Q319" s="32"/>
      <c r="R319" s="32"/>
      <c r="S319" s="32"/>
      <c r="T319" s="8"/>
      <c r="U319" s="8"/>
      <c r="V319" s="8"/>
      <c r="W319" s="8"/>
      <c r="X319" s="8"/>
      <c r="Y319" s="8"/>
    </row>
    <row r="320" spans="1:25" s="1" customFormat="1" x14ac:dyDescent="0.25">
      <c r="B320" s="7"/>
      <c r="C320" s="32"/>
      <c r="D320" s="32"/>
      <c r="E320" s="32"/>
      <c r="F320" s="32"/>
      <c r="G320" s="32"/>
      <c r="H320" s="32"/>
      <c r="I320" s="32"/>
      <c r="J320" s="32"/>
      <c r="K320" s="32"/>
      <c r="L320" s="32"/>
      <c r="M320" s="32"/>
      <c r="N320" s="32"/>
      <c r="O320" s="32"/>
      <c r="P320" s="32"/>
      <c r="Q320" s="32"/>
      <c r="R320" s="32"/>
      <c r="S320" s="32"/>
      <c r="T320" s="8"/>
      <c r="U320" s="8"/>
      <c r="V320" s="8"/>
      <c r="W320" s="8"/>
      <c r="X320" s="8"/>
      <c r="Y320" s="8"/>
    </row>
    <row r="321" spans="1:25" s="1" customFormat="1" x14ac:dyDescent="0.25">
      <c r="C321" s="22"/>
      <c r="D321" s="22"/>
      <c r="E321" s="22"/>
      <c r="F321" s="22"/>
      <c r="G321" s="22"/>
      <c r="H321" s="22"/>
      <c r="I321" s="22"/>
      <c r="J321" s="22"/>
      <c r="K321" s="22"/>
      <c r="L321" s="22"/>
      <c r="M321" s="22"/>
      <c r="N321" s="22"/>
      <c r="O321" s="22"/>
      <c r="P321" s="22"/>
      <c r="Q321" s="22"/>
      <c r="R321" s="22"/>
      <c r="S321" s="22"/>
    </row>
    <row r="322" spans="1:25" s="1" customFormat="1" x14ac:dyDescent="0.25">
      <c r="A322" s="1" t="s">
        <v>589</v>
      </c>
      <c r="C322" s="22"/>
      <c r="D322" s="22"/>
      <c r="E322" s="22"/>
      <c r="F322" s="22"/>
      <c r="G322" s="22"/>
      <c r="H322" s="22"/>
      <c r="I322" s="22"/>
      <c r="J322" s="22"/>
      <c r="K322" s="22"/>
      <c r="L322" s="22"/>
      <c r="M322" s="22"/>
      <c r="N322" s="22"/>
      <c r="O322" s="22"/>
      <c r="P322" s="22"/>
      <c r="Q322" s="22"/>
      <c r="R322" s="22"/>
      <c r="S322" s="22"/>
    </row>
    <row r="323" spans="1:25" s="1" customFormat="1" x14ac:dyDescent="0.25">
      <c r="C323" s="22"/>
      <c r="D323" s="22"/>
      <c r="E323" s="22"/>
      <c r="F323" s="22"/>
      <c r="G323" s="22"/>
      <c r="H323" s="22"/>
      <c r="I323" s="22"/>
      <c r="J323" s="22"/>
      <c r="K323" s="22"/>
      <c r="L323" s="22"/>
      <c r="M323" s="22"/>
      <c r="N323" s="22"/>
      <c r="O323" s="22"/>
      <c r="P323" s="22"/>
      <c r="Q323" s="22"/>
      <c r="R323" s="22"/>
      <c r="S323" s="22"/>
    </row>
    <row r="324" spans="1:25" s="1" customFormat="1" ht="45" x14ac:dyDescent="0.25">
      <c r="A324" s="2" t="s">
        <v>0</v>
      </c>
      <c r="B324" s="2" t="s">
        <v>1</v>
      </c>
      <c r="C324" s="10" t="s">
        <v>590</v>
      </c>
      <c r="D324" s="10" t="s">
        <v>591</v>
      </c>
      <c r="E324" s="10" t="s">
        <v>592</v>
      </c>
      <c r="F324" s="10" t="s">
        <v>593</v>
      </c>
      <c r="G324" s="10" t="s">
        <v>594</v>
      </c>
      <c r="H324" s="10" t="s">
        <v>595</v>
      </c>
      <c r="I324" s="10" t="s">
        <v>596</v>
      </c>
      <c r="J324" s="10" t="s">
        <v>597</v>
      </c>
      <c r="K324" s="10" t="s">
        <v>598</v>
      </c>
      <c r="L324" s="30"/>
      <c r="M324" s="30"/>
      <c r="N324" s="30"/>
      <c r="O324" s="30"/>
      <c r="P324" s="30"/>
      <c r="Q324" s="30"/>
      <c r="R324" s="30"/>
      <c r="S324" s="30"/>
      <c r="T324" s="9"/>
      <c r="U324" s="9"/>
      <c r="V324" s="9"/>
      <c r="W324" s="9"/>
      <c r="X324" s="9"/>
      <c r="Y324" s="9"/>
    </row>
    <row r="325" spans="1:25" s="1" customFormat="1" x14ac:dyDescent="0.25">
      <c r="A325" s="3" t="s">
        <v>2</v>
      </c>
      <c r="B325" s="4">
        <v>1737</v>
      </c>
      <c r="C325" s="31">
        <v>0.22797927461139897</v>
      </c>
      <c r="D325" s="31">
        <v>0.24640184225676454</v>
      </c>
      <c r="E325" s="31">
        <v>2.1876799078871616E-2</v>
      </c>
      <c r="F325" s="31">
        <v>0.48704663212435234</v>
      </c>
      <c r="G325" s="31">
        <v>3.281519861830743E-2</v>
      </c>
      <c r="H325" s="31">
        <v>0.25331030512377661</v>
      </c>
      <c r="I325" s="31">
        <v>0.38860103626943004</v>
      </c>
      <c r="J325" s="31">
        <v>8.6931491076568793E-2</v>
      </c>
      <c r="K325" s="31">
        <v>0.21991940126655152</v>
      </c>
      <c r="L325" s="32"/>
      <c r="M325" s="32"/>
      <c r="N325" s="32"/>
      <c r="O325" s="32"/>
      <c r="P325" s="32"/>
      <c r="Q325" s="32"/>
      <c r="R325" s="32"/>
      <c r="S325" s="32"/>
      <c r="T325" s="8"/>
      <c r="U325" s="8"/>
      <c r="V325" s="8"/>
      <c r="W325" s="8"/>
      <c r="X325" s="8"/>
      <c r="Y325" s="8"/>
    </row>
    <row r="326" spans="1:25" s="1" customFormat="1" x14ac:dyDescent="0.25">
      <c r="A326" s="6" t="s">
        <v>3</v>
      </c>
      <c r="B326" s="4">
        <v>604</v>
      </c>
      <c r="C326" s="31">
        <v>0.2814569536423841</v>
      </c>
      <c r="D326" s="31">
        <v>0.23344370860927152</v>
      </c>
      <c r="E326" s="31">
        <v>3.3112582781456956E-2</v>
      </c>
      <c r="F326" s="31">
        <v>0.49172185430463577</v>
      </c>
      <c r="G326" s="31">
        <v>2.4834437086092714E-2</v>
      </c>
      <c r="H326" s="31">
        <v>0.22847682119205298</v>
      </c>
      <c r="I326" s="31">
        <v>0.34602649006622516</v>
      </c>
      <c r="J326" s="31">
        <v>7.7814569536423836E-2</v>
      </c>
      <c r="K326" s="31">
        <v>0.22185430463576158</v>
      </c>
      <c r="L326" s="32"/>
      <c r="M326" s="32"/>
      <c r="N326" s="32"/>
      <c r="O326" s="32"/>
      <c r="P326" s="32"/>
      <c r="Q326" s="32"/>
      <c r="R326" s="32"/>
      <c r="S326" s="32"/>
      <c r="T326" s="8"/>
      <c r="U326" s="8"/>
      <c r="V326" s="8"/>
      <c r="W326" s="8"/>
      <c r="X326" s="8"/>
      <c r="Y326" s="8"/>
    </row>
    <row r="327" spans="1:25" s="1" customFormat="1" x14ac:dyDescent="0.25">
      <c r="A327" s="6" t="s">
        <v>4</v>
      </c>
      <c r="B327" s="4">
        <v>277</v>
      </c>
      <c r="C327" s="31">
        <v>0.16967509025270758</v>
      </c>
      <c r="D327" s="31">
        <v>0.25270758122743681</v>
      </c>
      <c r="E327" s="31">
        <v>2.8880866425992781E-2</v>
      </c>
      <c r="F327" s="31">
        <v>0.50902527075812276</v>
      </c>
      <c r="G327" s="31">
        <v>1.8050541516245487E-2</v>
      </c>
      <c r="H327" s="31">
        <v>0.27797833935018051</v>
      </c>
      <c r="I327" s="31">
        <v>0.38989169675090252</v>
      </c>
      <c r="J327" s="31">
        <v>0.10830324909747292</v>
      </c>
      <c r="K327" s="31">
        <v>0.24909747292418771</v>
      </c>
      <c r="L327" s="32"/>
      <c r="M327" s="32"/>
      <c r="N327" s="32"/>
      <c r="O327" s="32"/>
      <c r="P327" s="32"/>
      <c r="Q327" s="32"/>
      <c r="R327" s="32"/>
      <c r="S327" s="32"/>
      <c r="T327" s="8"/>
      <c r="U327" s="8"/>
      <c r="V327" s="8"/>
      <c r="W327" s="8"/>
      <c r="X327" s="8"/>
      <c r="Y327" s="8"/>
    </row>
    <row r="328" spans="1:25" s="1" customFormat="1" x14ac:dyDescent="0.25">
      <c r="A328" s="6" t="s">
        <v>5</v>
      </c>
      <c r="B328" s="4">
        <v>356</v>
      </c>
      <c r="C328" s="31">
        <v>0.22191011235955055</v>
      </c>
      <c r="D328" s="31">
        <v>0.25842696629213485</v>
      </c>
      <c r="E328" s="31">
        <v>1.6853932584269662E-2</v>
      </c>
      <c r="F328" s="31">
        <v>0.44662921348314605</v>
      </c>
      <c r="G328" s="31">
        <v>4.2134831460674156E-2</v>
      </c>
      <c r="H328" s="31">
        <v>0.31741573033707865</v>
      </c>
      <c r="I328" s="31">
        <v>0.41853932584269665</v>
      </c>
      <c r="J328" s="31">
        <v>8.4269662921348312E-2</v>
      </c>
      <c r="K328" s="31">
        <v>0.21629213483146068</v>
      </c>
      <c r="L328" s="32"/>
      <c r="M328" s="32"/>
      <c r="N328" s="32"/>
      <c r="O328" s="32"/>
      <c r="P328" s="32"/>
      <c r="Q328" s="32"/>
      <c r="R328" s="32"/>
      <c r="S328" s="32"/>
      <c r="T328" s="8"/>
      <c r="U328" s="8"/>
      <c r="V328" s="8"/>
      <c r="W328" s="8"/>
      <c r="X328" s="8"/>
      <c r="Y328" s="8"/>
    </row>
    <row r="329" spans="1:25" s="1" customFormat="1" x14ac:dyDescent="0.25">
      <c r="A329" s="6" t="s">
        <v>6</v>
      </c>
      <c r="B329" s="4">
        <v>217</v>
      </c>
      <c r="C329" s="31">
        <v>0.27649769585253459</v>
      </c>
      <c r="D329" s="31">
        <v>0.2304147465437788</v>
      </c>
      <c r="E329" s="31">
        <v>1.3824884792626729E-2</v>
      </c>
      <c r="F329" s="31">
        <v>0.49769585253456222</v>
      </c>
      <c r="G329" s="31">
        <v>7.8341013824884786E-2</v>
      </c>
      <c r="H329" s="31">
        <v>0.23963133640552994</v>
      </c>
      <c r="I329" s="31">
        <v>0.39631336405529954</v>
      </c>
      <c r="J329" s="31">
        <v>8.755760368663594E-2</v>
      </c>
      <c r="K329" s="31">
        <v>0.19815668202764977</v>
      </c>
      <c r="L329" s="32"/>
      <c r="M329" s="32"/>
      <c r="N329" s="32"/>
      <c r="O329" s="32"/>
      <c r="P329" s="32"/>
      <c r="Q329" s="32"/>
      <c r="R329" s="32"/>
      <c r="S329" s="32"/>
      <c r="T329" s="8"/>
      <c r="U329" s="8"/>
      <c r="V329" s="8"/>
      <c r="W329" s="8"/>
      <c r="X329" s="8"/>
      <c r="Y329" s="8"/>
    </row>
    <row r="330" spans="1:25" s="1" customFormat="1" x14ac:dyDescent="0.25">
      <c r="A330" s="6" t="s">
        <v>7</v>
      </c>
      <c r="B330" s="4">
        <v>283</v>
      </c>
      <c r="C330" s="31">
        <v>0.14134275618374559</v>
      </c>
      <c r="D330" s="31">
        <v>0.26501766784452296</v>
      </c>
      <c r="E330" s="31">
        <v>3.5335689045936395E-3</v>
      </c>
      <c r="F330" s="31">
        <v>0.49823321554770317</v>
      </c>
      <c r="G330" s="31">
        <v>1.7667844522968199E-2</v>
      </c>
      <c r="H330" s="31">
        <v>0.21201413427561838</v>
      </c>
      <c r="I330" s="31">
        <v>0.43462897526501765</v>
      </c>
      <c r="J330" s="31">
        <v>8.8339222614840993E-2</v>
      </c>
      <c r="K330" s="31">
        <v>0.20848056537102475</v>
      </c>
      <c r="L330" s="32"/>
      <c r="M330" s="32"/>
      <c r="N330" s="32"/>
      <c r="O330" s="32"/>
      <c r="P330" s="32"/>
      <c r="Q330" s="32"/>
      <c r="R330" s="32"/>
      <c r="S330" s="32"/>
      <c r="T330" s="8"/>
      <c r="U330" s="8"/>
      <c r="V330" s="8"/>
      <c r="W330" s="8"/>
      <c r="X330" s="8"/>
      <c r="Y330" s="8"/>
    </row>
    <row r="331" spans="1:25" s="1" customFormat="1" x14ac:dyDescent="0.25">
      <c r="A331" s="6" t="s">
        <v>8</v>
      </c>
      <c r="B331" s="4">
        <v>913</v>
      </c>
      <c r="C331" s="31">
        <v>0.24205914567360351</v>
      </c>
      <c r="D331" s="31">
        <v>0.26067907995618839</v>
      </c>
      <c r="E331" s="31">
        <v>2.3001095290251915E-2</v>
      </c>
      <c r="F331" s="31">
        <v>0.49726177437020813</v>
      </c>
      <c r="G331" s="31">
        <v>2.8477546549835708E-2</v>
      </c>
      <c r="H331" s="31">
        <v>0.24315443592552027</v>
      </c>
      <c r="I331" s="31">
        <v>0.38554216867469882</v>
      </c>
      <c r="J331" s="31">
        <v>0.13362541073384446</v>
      </c>
      <c r="K331" s="31">
        <v>0.21248630887185105</v>
      </c>
      <c r="L331" s="32"/>
      <c r="M331" s="32"/>
      <c r="N331" s="32"/>
      <c r="O331" s="32"/>
      <c r="P331" s="32"/>
      <c r="Q331" s="32"/>
      <c r="R331" s="32"/>
      <c r="S331" s="32"/>
      <c r="T331" s="8"/>
      <c r="U331" s="8"/>
      <c r="V331" s="8"/>
      <c r="W331" s="8"/>
      <c r="X331" s="8"/>
      <c r="Y331" s="8"/>
    </row>
    <row r="332" spans="1:25" s="1" customFormat="1" x14ac:dyDescent="0.25">
      <c r="A332" s="6" t="s">
        <v>9</v>
      </c>
      <c r="B332" s="4">
        <v>756</v>
      </c>
      <c r="C332" s="31">
        <v>0.20767195767195767</v>
      </c>
      <c r="D332" s="31">
        <v>0.23544973544973544</v>
      </c>
      <c r="E332" s="31">
        <v>2.2486772486772486E-2</v>
      </c>
      <c r="F332" s="31">
        <v>0.48412698412698413</v>
      </c>
      <c r="G332" s="31">
        <v>3.8359788359788358E-2</v>
      </c>
      <c r="H332" s="31">
        <v>0.26587301587301587</v>
      </c>
      <c r="I332" s="31">
        <v>0.39947089947089948</v>
      </c>
      <c r="J332" s="31">
        <v>3.7037037037037035E-2</v>
      </c>
      <c r="K332" s="31">
        <v>0.23280423280423279</v>
      </c>
      <c r="L332" s="32"/>
      <c r="M332" s="32"/>
      <c r="N332" s="32"/>
      <c r="O332" s="32"/>
      <c r="P332" s="32"/>
      <c r="Q332" s="32"/>
      <c r="R332" s="32"/>
      <c r="S332" s="32"/>
      <c r="T332" s="8"/>
      <c r="U332" s="8"/>
      <c r="V332" s="8"/>
      <c r="W332" s="8"/>
      <c r="X332" s="8"/>
      <c r="Y332" s="8"/>
    </row>
    <row r="333" spans="1:25" s="1" customFormat="1" x14ac:dyDescent="0.25">
      <c r="A333" s="6" t="s">
        <v>10</v>
      </c>
      <c r="B333" s="4">
        <v>245</v>
      </c>
      <c r="C333" s="31">
        <v>0.10612244897959183</v>
      </c>
      <c r="D333" s="31">
        <v>0.22040816326530613</v>
      </c>
      <c r="E333" s="31">
        <v>2.4489795918367346E-2</v>
      </c>
      <c r="F333" s="31">
        <v>0.39591836734693875</v>
      </c>
      <c r="G333" s="31">
        <v>8.1632653061224497E-3</v>
      </c>
      <c r="H333" s="31">
        <v>0.32244897959183672</v>
      </c>
      <c r="I333" s="31">
        <v>0.37959183673469388</v>
      </c>
      <c r="J333" s="31">
        <v>8.5714285714285715E-2</v>
      </c>
      <c r="K333" s="31">
        <v>0.30612244897959184</v>
      </c>
      <c r="L333" s="32"/>
      <c r="M333" s="32"/>
      <c r="N333" s="32"/>
      <c r="O333" s="32"/>
      <c r="P333" s="32"/>
      <c r="Q333" s="32"/>
      <c r="R333" s="32"/>
      <c r="S333" s="32"/>
      <c r="T333" s="8"/>
      <c r="U333" s="8"/>
      <c r="V333" s="8"/>
      <c r="W333" s="8"/>
      <c r="X333" s="8"/>
      <c r="Y333" s="8"/>
    </row>
    <row r="334" spans="1:25" s="1" customFormat="1" x14ac:dyDescent="0.25">
      <c r="A334" s="6" t="s">
        <v>11</v>
      </c>
      <c r="B334" s="4">
        <v>700</v>
      </c>
      <c r="C334" s="31">
        <v>0.18428571428571427</v>
      </c>
      <c r="D334" s="31">
        <v>0.26857142857142857</v>
      </c>
      <c r="E334" s="31">
        <v>2.7142857142857142E-2</v>
      </c>
      <c r="F334" s="31">
        <v>0.48714285714285716</v>
      </c>
      <c r="G334" s="31">
        <v>2.7142857142857142E-2</v>
      </c>
      <c r="H334" s="31">
        <v>0.30571428571428572</v>
      </c>
      <c r="I334" s="31">
        <v>0.44</v>
      </c>
      <c r="J334" s="31">
        <v>0.10428571428571429</v>
      </c>
      <c r="K334" s="31">
        <v>0.2257142857142857</v>
      </c>
      <c r="L334" s="32"/>
      <c r="M334" s="32"/>
      <c r="N334" s="32"/>
      <c r="O334" s="32"/>
      <c r="P334" s="32"/>
      <c r="Q334" s="32"/>
      <c r="R334" s="32"/>
      <c r="S334" s="32"/>
      <c r="T334" s="8"/>
      <c r="U334" s="8"/>
      <c r="V334" s="8"/>
      <c r="W334" s="8"/>
      <c r="X334" s="8"/>
      <c r="Y334" s="8"/>
    </row>
    <row r="335" spans="1:25" s="1" customFormat="1" x14ac:dyDescent="0.25">
      <c r="A335" s="6" t="s">
        <v>12</v>
      </c>
      <c r="B335" s="4">
        <v>284</v>
      </c>
      <c r="C335" s="31">
        <v>0.27816901408450706</v>
      </c>
      <c r="D335" s="31">
        <v>0.23239436619718309</v>
      </c>
      <c r="E335" s="31">
        <v>1.4084507042253521E-2</v>
      </c>
      <c r="F335" s="31">
        <v>0.56338028169014087</v>
      </c>
      <c r="G335" s="31">
        <v>4.2253521126760563E-2</v>
      </c>
      <c r="H335" s="31">
        <v>0.22887323943661972</v>
      </c>
      <c r="I335" s="31">
        <v>0.397887323943662</v>
      </c>
      <c r="J335" s="31">
        <v>8.4507042253521125E-2</v>
      </c>
      <c r="K335" s="31">
        <v>0.17253521126760563</v>
      </c>
      <c r="L335" s="32"/>
      <c r="M335" s="32"/>
      <c r="N335" s="32"/>
      <c r="O335" s="32"/>
      <c r="P335" s="32"/>
      <c r="Q335" s="32"/>
      <c r="R335" s="32"/>
      <c r="S335" s="32"/>
      <c r="T335" s="8"/>
      <c r="U335" s="8"/>
      <c r="V335" s="8"/>
      <c r="W335" s="8"/>
      <c r="X335" s="8"/>
      <c r="Y335" s="8"/>
    </row>
    <row r="336" spans="1:25" s="1" customFormat="1" x14ac:dyDescent="0.25">
      <c r="A336" s="6" t="s">
        <v>13</v>
      </c>
      <c r="B336" s="4">
        <v>445</v>
      </c>
      <c r="C336" s="31">
        <v>0.31685393258426964</v>
      </c>
      <c r="D336" s="31">
        <v>0.24044943820224718</v>
      </c>
      <c r="E336" s="31">
        <v>2.0224719101123594E-2</v>
      </c>
      <c r="F336" s="31">
        <v>0.50112359550561802</v>
      </c>
      <c r="G336" s="31">
        <v>5.1685393258426963E-2</v>
      </c>
      <c r="H336" s="31">
        <v>0.15056179775280898</v>
      </c>
      <c r="I336" s="31">
        <v>0.31011235955056182</v>
      </c>
      <c r="J336" s="31">
        <v>7.1910112359550568E-2</v>
      </c>
      <c r="K336" s="31">
        <v>0.19550561797752808</v>
      </c>
      <c r="L336" s="32"/>
      <c r="M336" s="32"/>
      <c r="N336" s="32"/>
      <c r="O336" s="32"/>
      <c r="P336" s="32"/>
      <c r="Q336" s="32"/>
      <c r="R336" s="32"/>
      <c r="S336" s="32"/>
      <c r="T336" s="8"/>
      <c r="U336" s="8"/>
      <c r="V336" s="8"/>
      <c r="W336" s="8"/>
      <c r="X336" s="8"/>
      <c r="Y336" s="8"/>
    </row>
    <row r="337" spans="1:25" s="1" customFormat="1" x14ac:dyDescent="0.25">
      <c r="B337" s="7"/>
      <c r="C337" s="32"/>
      <c r="D337" s="32"/>
      <c r="E337" s="32"/>
      <c r="F337" s="32"/>
      <c r="G337" s="32"/>
      <c r="H337" s="32"/>
      <c r="I337" s="32"/>
      <c r="J337" s="32"/>
      <c r="K337" s="32"/>
      <c r="L337" s="32"/>
      <c r="M337" s="32"/>
      <c r="N337" s="32"/>
      <c r="O337" s="32"/>
      <c r="P337" s="32"/>
      <c r="Q337" s="32"/>
      <c r="R337" s="32"/>
      <c r="S337" s="32"/>
      <c r="T337" s="8"/>
      <c r="U337" s="8"/>
      <c r="V337" s="8"/>
      <c r="W337" s="8"/>
      <c r="X337" s="8"/>
      <c r="Y337" s="8"/>
    </row>
    <row r="338" spans="1:25" s="1" customFormat="1" x14ac:dyDescent="0.25">
      <c r="C338" s="22"/>
      <c r="D338" s="22"/>
      <c r="E338" s="22"/>
      <c r="F338" s="22"/>
      <c r="G338" s="22"/>
      <c r="H338" s="22"/>
      <c r="I338" s="22"/>
      <c r="J338" s="22"/>
      <c r="K338" s="22"/>
      <c r="L338" s="22"/>
      <c r="M338" s="22"/>
      <c r="N338" s="22"/>
      <c r="O338" s="22"/>
      <c r="P338" s="22"/>
      <c r="Q338" s="22"/>
      <c r="R338" s="22"/>
      <c r="S338" s="22"/>
    </row>
    <row r="339" spans="1:25" s="1" customFormat="1" x14ac:dyDescent="0.25">
      <c r="A339" s="1" t="s">
        <v>599</v>
      </c>
      <c r="C339" s="22"/>
      <c r="D339" s="22"/>
      <c r="E339" s="22"/>
      <c r="F339" s="22"/>
      <c r="G339" s="22"/>
      <c r="H339" s="22"/>
      <c r="I339" s="22"/>
      <c r="J339" s="22"/>
      <c r="K339" s="22"/>
      <c r="L339" s="22"/>
      <c r="M339" s="22"/>
      <c r="N339" s="22"/>
      <c r="O339" s="22"/>
      <c r="P339" s="22"/>
      <c r="Q339" s="22"/>
      <c r="R339" s="22"/>
      <c r="S339" s="22"/>
    </row>
    <row r="340" spans="1:25" s="1" customFormat="1" x14ac:dyDescent="0.25">
      <c r="C340" s="22"/>
      <c r="D340" s="22"/>
      <c r="E340" s="22"/>
      <c r="F340" s="22"/>
      <c r="G340" s="22"/>
      <c r="H340" s="22"/>
      <c r="I340" s="22"/>
      <c r="J340" s="22"/>
      <c r="K340" s="22"/>
      <c r="L340" s="22"/>
      <c r="M340" s="22"/>
      <c r="N340" s="22"/>
      <c r="O340" s="22"/>
      <c r="P340" s="22"/>
      <c r="Q340" s="22"/>
      <c r="R340" s="22"/>
      <c r="S340" s="22"/>
    </row>
    <row r="341" spans="1:25" s="1" customFormat="1" ht="75" x14ac:dyDescent="0.25">
      <c r="A341" s="2" t="s">
        <v>0</v>
      </c>
      <c r="B341" s="2" t="s">
        <v>1</v>
      </c>
      <c r="C341" s="10" t="s">
        <v>600</v>
      </c>
      <c r="D341" s="10" t="s">
        <v>601</v>
      </c>
      <c r="E341" s="10" t="s">
        <v>602</v>
      </c>
      <c r="F341" s="10" t="s">
        <v>603</v>
      </c>
      <c r="G341" s="10" t="s">
        <v>604</v>
      </c>
      <c r="H341" s="10" t="s">
        <v>605</v>
      </c>
      <c r="I341" s="10" t="s">
        <v>606</v>
      </c>
      <c r="J341" s="10" t="s">
        <v>607</v>
      </c>
      <c r="K341" s="10" t="s">
        <v>608</v>
      </c>
      <c r="L341" s="10" t="s">
        <v>609</v>
      </c>
      <c r="M341" s="10" t="s">
        <v>610</v>
      </c>
      <c r="N341" s="10" t="s">
        <v>611</v>
      </c>
      <c r="O341" s="30"/>
      <c r="P341" s="30"/>
      <c r="Q341" s="30"/>
      <c r="R341" s="30"/>
      <c r="S341" s="30"/>
      <c r="T341" s="9"/>
      <c r="U341" s="9"/>
      <c r="V341" s="9"/>
      <c r="W341" s="9"/>
      <c r="X341" s="9"/>
      <c r="Y341" s="9"/>
    </row>
    <row r="342" spans="1:25" s="1" customFormat="1" x14ac:dyDescent="0.25">
      <c r="A342" s="3" t="s">
        <v>2</v>
      </c>
      <c r="B342" s="4">
        <v>1698</v>
      </c>
      <c r="C342" s="31">
        <v>0.32037691401648999</v>
      </c>
      <c r="D342" s="31">
        <v>0.66843345111896346</v>
      </c>
      <c r="E342" s="31">
        <v>0.22791519434628976</v>
      </c>
      <c r="F342" s="31">
        <v>0.20494699646643111</v>
      </c>
      <c r="G342" s="31">
        <v>0.25971731448763252</v>
      </c>
      <c r="H342" s="31">
        <v>0.30212014134275617</v>
      </c>
      <c r="I342" s="31">
        <v>0.16077738515901061</v>
      </c>
      <c r="J342" s="31">
        <v>9.3050647820965837E-2</v>
      </c>
      <c r="K342" s="31">
        <v>4.2991755005889282E-2</v>
      </c>
      <c r="L342" s="31">
        <v>0.42932862190812721</v>
      </c>
      <c r="M342" s="31">
        <v>2.5323910482921083E-2</v>
      </c>
      <c r="N342" s="31">
        <v>0.19434628975265017</v>
      </c>
      <c r="O342" s="32"/>
      <c r="P342" s="32"/>
      <c r="Q342" s="32"/>
      <c r="R342" s="32"/>
      <c r="S342" s="32"/>
      <c r="T342" s="8"/>
      <c r="U342" s="8"/>
      <c r="V342" s="8"/>
      <c r="W342" s="8"/>
      <c r="X342" s="8"/>
      <c r="Y342" s="8"/>
    </row>
    <row r="343" spans="1:25" s="1" customFormat="1" x14ac:dyDescent="0.25">
      <c r="A343" s="6" t="s">
        <v>3</v>
      </c>
      <c r="B343" s="4">
        <v>591</v>
      </c>
      <c r="C343" s="31">
        <v>0.31302876480541453</v>
      </c>
      <c r="D343" s="31">
        <v>0.66835871404399327</v>
      </c>
      <c r="E343" s="31">
        <v>0.2233502538071066</v>
      </c>
      <c r="F343" s="31">
        <v>0.23181049069373943</v>
      </c>
      <c r="G343" s="31">
        <v>0.2673434856175973</v>
      </c>
      <c r="H343" s="31">
        <v>0.30795262267343487</v>
      </c>
      <c r="I343" s="31">
        <v>0.13536379018612521</v>
      </c>
      <c r="J343" s="31">
        <v>8.9678510998307953E-2</v>
      </c>
      <c r="K343" s="31">
        <v>3.553299492385787E-2</v>
      </c>
      <c r="L343" s="31">
        <v>0.4467005076142132</v>
      </c>
      <c r="M343" s="31">
        <v>2.1996615905245348E-2</v>
      </c>
      <c r="N343" s="31">
        <v>0.18274111675126903</v>
      </c>
      <c r="O343" s="32"/>
      <c r="P343" s="32"/>
      <c r="Q343" s="32"/>
      <c r="R343" s="32"/>
      <c r="S343" s="32"/>
      <c r="T343" s="8"/>
      <c r="U343" s="8"/>
      <c r="V343" s="8"/>
      <c r="W343" s="8"/>
      <c r="X343" s="8"/>
      <c r="Y343" s="8"/>
    </row>
    <row r="344" spans="1:25" s="1" customFormat="1" x14ac:dyDescent="0.25">
      <c r="A344" s="6" t="s">
        <v>4</v>
      </c>
      <c r="B344" s="4">
        <v>269</v>
      </c>
      <c r="C344" s="31">
        <v>0.30855018587360594</v>
      </c>
      <c r="D344" s="31">
        <v>0.61710037174721188</v>
      </c>
      <c r="E344" s="31">
        <v>0.13382899628252787</v>
      </c>
      <c r="F344" s="31">
        <v>9.2936802973977689E-2</v>
      </c>
      <c r="G344" s="31">
        <v>0.27881040892193309</v>
      </c>
      <c r="H344" s="31">
        <v>0.24907063197026022</v>
      </c>
      <c r="I344" s="31">
        <v>0.13011152416356878</v>
      </c>
      <c r="J344" s="31">
        <v>6.6914498141263934E-2</v>
      </c>
      <c r="K344" s="31">
        <v>3.3457249070631967E-2</v>
      </c>
      <c r="L344" s="31">
        <v>0.40892193308550184</v>
      </c>
      <c r="M344" s="31">
        <v>3.3457249070631967E-2</v>
      </c>
      <c r="N344" s="31">
        <v>0.23791821561338289</v>
      </c>
      <c r="O344" s="32"/>
      <c r="P344" s="32"/>
      <c r="Q344" s="32"/>
      <c r="R344" s="32"/>
      <c r="S344" s="32"/>
      <c r="T344" s="8"/>
      <c r="U344" s="8"/>
      <c r="V344" s="8"/>
      <c r="W344" s="8"/>
      <c r="X344" s="8"/>
      <c r="Y344" s="8"/>
    </row>
    <row r="345" spans="1:25" s="1" customFormat="1" x14ac:dyDescent="0.25">
      <c r="A345" s="6" t="s">
        <v>5</v>
      </c>
      <c r="B345" s="4">
        <v>348</v>
      </c>
      <c r="C345" s="31">
        <v>0.29597701149425287</v>
      </c>
      <c r="D345" s="31">
        <v>0.64080459770114939</v>
      </c>
      <c r="E345" s="31">
        <v>0.18965517241379309</v>
      </c>
      <c r="F345" s="31">
        <v>0.19827586206896552</v>
      </c>
      <c r="G345" s="31">
        <v>0.22126436781609196</v>
      </c>
      <c r="H345" s="31">
        <v>0.29022988505747127</v>
      </c>
      <c r="I345" s="31">
        <v>0.15804597701149425</v>
      </c>
      <c r="J345" s="31">
        <v>8.9080459770114945E-2</v>
      </c>
      <c r="K345" s="31">
        <v>3.1609195402298854E-2</v>
      </c>
      <c r="L345" s="31">
        <v>0.40229885057471265</v>
      </c>
      <c r="M345" s="31">
        <v>2.2988505747126436E-2</v>
      </c>
      <c r="N345" s="31">
        <v>0.20689655172413793</v>
      </c>
      <c r="O345" s="32"/>
      <c r="P345" s="32"/>
      <c r="Q345" s="32"/>
      <c r="R345" s="32"/>
      <c r="S345" s="32"/>
      <c r="T345" s="8"/>
      <c r="U345" s="8"/>
      <c r="V345" s="8"/>
      <c r="W345" s="8"/>
      <c r="X345" s="8"/>
      <c r="Y345" s="8"/>
    </row>
    <row r="346" spans="1:25" s="1" customFormat="1" x14ac:dyDescent="0.25">
      <c r="A346" s="6" t="s">
        <v>6</v>
      </c>
      <c r="B346" s="4">
        <v>213</v>
      </c>
      <c r="C346" s="31">
        <v>0.4460093896713615</v>
      </c>
      <c r="D346" s="31">
        <v>0.73708920187793425</v>
      </c>
      <c r="E346" s="31">
        <v>0.34272300469483569</v>
      </c>
      <c r="F346" s="31">
        <v>0.29107981220657275</v>
      </c>
      <c r="G346" s="31">
        <v>0.29107981220657275</v>
      </c>
      <c r="H346" s="31">
        <v>0.36150234741784038</v>
      </c>
      <c r="I346" s="31">
        <v>0.22065727699530516</v>
      </c>
      <c r="J346" s="31">
        <v>0.10328638497652583</v>
      </c>
      <c r="K346" s="31">
        <v>4.6948356807511735E-2</v>
      </c>
      <c r="L346" s="31">
        <v>0.45070422535211269</v>
      </c>
      <c r="M346" s="31">
        <v>2.8169014084507043E-2</v>
      </c>
      <c r="N346" s="31">
        <v>0.13145539906103287</v>
      </c>
      <c r="O346" s="32"/>
      <c r="P346" s="32"/>
      <c r="Q346" s="32"/>
      <c r="R346" s="32"/>
      <c r="S346" s="32"/>
      <c r="T346" s="8"/>
      <c r="U346" s="8"/>
      <c r="V346" s="8"/>
      <c r="W346" s="8"/>
      <c r="X346" s="8"/>
      <c r="Y346" s="8"/>
    </row>
    <row r="347" spans="1:25" s="1" customFormat="1" x14ac:dyDescent="0.25">
      <c r="A347" s="6" t="s">
        <v>7</v>
      </c>
      <c r="B347" s="4">
        <v>277</v>
      </c>
      <c r="C347" s="31">
        <v>0.28158844765342961</v>
      </c>
      <c r="D347" s="31">
        <v>0.70036101083032487</v>
      </c>
      <c r="E347" s="31">
        <v>0.28880866425992779</v>
      </c>
      <c r="F347" s="31">
        <v>0.19855595667870035</v>
      </c>
      <c r="G347" s="31">
        <v>0.24909747292418771</v>
      </c>
      <c r="H347" s="31">
        <v>0.31046931407942241</v>
      </c>
      <c r="I347" s="31">
        <v>0.20216606498194944</v>
      </c>
      <c r="J347" s="31">
        <v>0.12274368231046931</v>
      </c>
      <c r="K347" s="31">
        <v>7.9422382671480149E-2</v>
      </c>
      <c r="L347" s="31">
        <v>0.4296028880866426</v>
      </c>
      <c r="M347" s="31">
        <v>2.5270758122743681E-2</v>
      </c>
      <c r="N347" s="31">
        <v>0.20938628158844766</v>
      </c>
      <c r="O347" s="32"/>
      <c r="P347" s="32"/>
      <c r="Q347" s="32"/>
      <c r="R347" s="32"/>
      <c r="S347" s="32"/>
      <c r="T347" s="8"/>
      <c r="U347" s="8"/>
      <c r="V347" s="8"/>
      <c r="W347" s="8"/>
      <c r="X347" s="8"/>
      <c r="Y347" s="8"/>
    </row>
    <row r="348" spans="1:25" s="1" customFormat="1" x14ac:dyDescent="0.25">
      <c r="A348" s="6" t="s">
        <v>8</v>
      </c>
      <c r="B348" s="4">
        <v>887</v>
      </c>
      <c r="C348" s="31">
        <v>0.34272829763246898</v>
      </c>
      <c r="D348" s="31">
        <v>0.67192784667418259</v>
      </c>
      <c r="E348" s="31">
        <v>0.19616685456595265</v>
      </c>
      <c r="F348" s="31">
        <v>0.18940248027057496</v>
      </c>
      <c r="G348" s="31">
        <v>0.26719278466741825</v>
      </c>
      <c r="H348" s="31">
        <v>0.30890642615558062</v>
      </c>
      <c r="I348" s="31">
        <v>0.15332581736189402</v>
      </c>
      <c r="J348" s="31">
        <v>7.3280721533258167E-2</v>
      </c>
      <c r="K348" s="31">
        <v>3.4949267192784669E-2</v>
      </c>
      <c r="L348" s="31">
        <v>0.40924464487034951</v>
      </c>
      <c r="M348" s="31">
        <v>2.5930101465614429E-2</v>
      </c>
      <c r="N348" s="31">
        <v>0.1984216459977452</v>
      </c>
      <c r="O348" s="32"/>
      <c r="P348" s="32"/>
      <c r="Q348" s="32"/>
      <c r="R348" s="32"/>
      <c r="S348" s="32"/>
      <c r="T348" s="8"/>
      <c r="U348" s="8"/>
      <c r="V348" s="8"/>
      <c r="W348" s="8"/>
      <c r="X348" s="8"/>
      <c r="Y348" s="8"/>
    </row>
    <row r="349" spans="1:25" s="1" customFormat="1" x14ac:dyDescent="0.25">
      <c r="A349" s="6" t="s">
        <v>9</v>
      </c>
      <c r="B349" s="4">
        <v>744</v>
      </c>
      <c r="C349" s="31">
        <v>0.28225806451612906</v>
      </c>
      <c r="D349" s="31">
        <v>0.66129032258064513</v>
      </c>
      <c r="E349" s="31">
        <v>0.24327956989247312</v>
      </c>
      <c r="F349" s="31">
        <v>0.22043010752688172</v>
      </c>
      <c r="G349" s="31">
        <v>0.2553763440860215</v>
      </c>
      <c r="H349" s="31">
        <v>0.2768817204301075</v>
      </c>
      <c r="I349" s="31">
        <v>0.14784946236559141</v>
      </c>
      <c r="J349" s="31">
        <v>0.10618279569892473</v>
      </c>
      <c r="K349" s="31">
        <v>4.1666666666666664E-2</v>
      </c>
      <c r="L349" s="31">
        <v>0.45564516129032256</v>
      </c>
      <c r="M349" s="31">
        <v>2.5537634408602152E-2</v>
      </c>
      <c r="N349" s="31">
        <v>0.19623655913978494</v>
      </c>
      <c r="O349" s="32"/>
      <c r="P349" s="32"/>
      <c r="Q349" s="32"/>
      <c r="R349" s="32"/>
      <c r="S349" s="32"/>
      <c r="T349" s="8"/>
      <c r="U349" s="8"/>
      <c r="V349" s="8"/>
      <c r="W349" s="8"/>
      <c r="X349" s="8"/>
      <c r="Y349" s="8"/>
    </row>
    <row r="350" spans="1:25" s="1" customFormat="1" x14ac:dyDescent="0.25">
      <c r="A350" s="6" t="s">
        <v>10</v>
      </c>
      <c r="B350" s="4">
        <v>238</v>
      </c>
      <c r="C350" s="31">
        <v>0.12184873949579832</v>
      </c>
      <c r="D350" s="31">
        <v>0.48319327731092437</v>
      </c>
      <c r="E350" s="31">
        <v>0.10504201680672269</v>
      </c>
      <c r="F350" s="31">
        <v>5.0420168067226892E-2</v>
      </c>
      <c r="G350" s="31">
        <v>0.10504201680672269</v>
      </c>
      <c r="H350" s="31">
        <v>0.15546218487394958</v>
      </c>
      <c r="I350" s="31">
        <v>7.1428571428571425E-2</v>
      </c>
      <c r="J350" s="31">
        <v>0.13025210084033614</v>
      </c>
      <c r="K350" s="31">
        <v>7.1428571428571425E-2</v>
      </c>
      <c r="L350" s="31">
        <v>0.37394957983193278</v>
      </c>
      <c r="M350" s="31">
        <v>2.9411764705882353E-2</v>
      </c>
      <c r="N350" s="31">
        <v>0.34873949579831931</v>
      </c>
      <c r="O350" s="32"/>
      <c r="P350" s="32"/>
      <c r="Q350" s="32"/>
      <c r="R350" s="32"/>
      <c r="S350" s="32"/>
      <c r="T350" s="8"/>
      <c r="U350" s="8"/>
      <c r="V350" s="8"/>
      <c r="W350" s="8"/>
      <c r="X350" s="8"/>
      <c r="Y350" s="8"/>
    </row>
    <row r="351" spans="1:25" s="1" customFormat="1" x14ac:dyDescent="0.25">
      <c r="A351" s="6" t="s">
        <v>11</v>
      </c>
      <c r="B351" s="4">
        <v>680</v>
      </c>
      <c r="C351" s="31">
        <v>0.27794117647058825</v>
      </c>
      <c r="D351" s="31">
        <v>0.64264705882352946</v>
      </c>
      <c r="E351" s="31">
        <v>0.19705882352941176</v>
      </c>
      <c r="F351" s="31">
        <v>0.18382352941176472</v>
      </c>
      <c r="G351" s="31">
        <v>0.23823529411764705</v>
      </c>
      <c r="H351" s="31">
        <v>0.25588235294117645</v>
      </c>
      <c r="I351" s="31">
        <v>0.11323529411764706</v>
      </c>
      <c r="J351" s="31">
        <v>9.5588235294117641E-2</v>
      </c>
      <c r="K351" s="31">
        <v>4.2647058823529413E-2</v>
      </c>
      <c r="L351" s="31">
        <v>0.43970588235294117</v>
      </c>
      <c r="M351" s="31">
        <v>3.0882352941176472E-2</v>
      </c>
      <c r="N351" s="31">
        <v>0.20294117647058824</v>
      </c>
      <c r="O351" s="32"/>
      <c r="P351" s="32"/>
      <c r="Q351" s="32"/>
      <c r="R351" s="32"/>
      <c r="S351" s="32"/>
      <c r="T351" s="8"/>
      <c r="U351" s="8"/>
      <c r="V351" s="8"/>
      <c r="W351" s="8"/>
      <c r="X351" s="8"/>
      <c r="Y351" s="8"/>
    </row>
    <row r="352" spans="1:25" s="1" customFormat="1" x14ac:dyDescent="0.25">
      <c r="A352" s="6" t="s">
        <v>12</v>
      </c>
      <c r="B352" s="4">
        <v>278</v>
      </c>
      <c r="C352" s="31">
        <v>0.40647482014388492</v>
      </c>
      <c r="D352" s="31">
        <v>0.70143884892086328</v>
      </c>
      <c r="E352" s="31">
        <v>0.24100719424460432</v>
      </c>
      <c r="F352" s="31">
        <v>0.22661870503597123</v>
      </c>
      <c r="G352" s="31">
        <v>0.32374100719424459</v>
      </c>
      <c r="H352" s="31">
        <v>0.37050359712230213</v>
      </c>
      <c r="I352" s="31">
        <v>0.16906474820143885</v>
      </c>
      <c r="J352" s="31">
        <v>8.9928057553956831E-2</v>
      </c>
      <c r="K352" s="31">
        <v>3.9568345323741004E-2</v>
      </c>
      <c r="L352" s="31">
        <v>0.44244604316546765</v>
      </c>
      <c r="M352" s="31">
        <v>2.1582733812949641E-2</v>
      </c>
      <c r="N352" s="31">
        <v>0.17625899280575538</v>
      </c>
      <c r="O352" s="32"/>
      <c r="P352" s="32"/>
      <c r="Q352" s="32"/>
      <c r="R352" s="32"/>
      <c r="S352" s="32"/>
      <c r="T352" s="8"/>
      <c r="U352" s="8"/>
      <c r="V352" s="8"/>
      <c r="W352" s="8"/>
      <c r="X352" s="8"/>
      <c r="Y352" s="8"/>
    </row>
    <row r="353" spans="1:25" s="1" customFormat="1" x14ac:dyDescent="0.25">
      <c r="A353" s="6" t="s">
        <v>13</v>
      </c>
      <c r="B353" s="4">
        <v>440</v>
      </c>
      <c r="C353" s="31">
        <v>0.43636363636363634</v>
      </c>
      <c r="D353" s="31">
        <v>0.7704545454545455</v>
      </c>
      <c r="E353" s="31">
        <v>0.30454545454545456</v>
      </c>
      <c r="F353" s="31">
        <v>0.29318181818181815</v>
      </c>
      <c r="G353" s="31">
        <v>0.33636363636363636</v>
      </c>
      <c r="H353" s="31">
        <v>0.39318181818181819</v>
      </c>
      <c r="I353" s="31">
        <v>0.26363636363636361</v>
      </c>
      <c r="J353" s="31">
        <v>7.7272727272727271E-2</v>
      </c>
      <c r="K353" s="31">
        <v>3.1818181818181815E-2</v>
      </c>
      <c r="L353" s="31">
        <v>0.44772727272727275</v>
      </c>
      <c r="M353" s="31">
        <v>2.0454545454545454E-2</v>
      </c>
      <c r="N353" s="31">
        <v>0.11818181818181818</v>
      </c>
      <c r="O353" s="32"/>
      <c r="P353" s="32"/>
      <c r="Q353" s="32"/>
      <c r="R353" s="32"/>
      <c r="S353" s="32"/>
      <c r="T353" s="8"/>
      <c r="U353" s="8"/>
      <c r="V353" s="8"/>
      <c r="W353" s="8"/>
      <c r="X353" s="8"/>
      <c r="Y353" s="8"/>
    </row>
    <row r="354" spans="1:25" s="1" customFormat="1" x14ac:dyDescent="0.25">
      <c r="B354" s="7"/>
      <c r="C354" s="32"/>
      <c r="D354" s="32"/>
      <c r="E354" s="32"/>
      <c r="F354" s="32"/>
      <c r="G354" s="32"/>
      <c r="H354" s="32"/>
      <c r="I354" s="32"/>
      <c r="J354" s="32"/>
      <c r="K354" s="32"/>
      <c r="L354" s="32"/>
      <c r="M354" s="32"/>
      <c r="N354" s="32"/>
      <c r="O354" s="32"/>
      <c r="P354" s="32"/>
      <c r="Q354" s="32"/>
      <c r="R354" s="32"/>
      <c r="S354" s="32"/>
      <c r="T354" s="8"/>
      <c r="U354" s="8"/>
      <c r="V354" s="8"/>
      <c r="W354" s="8"/>
      <c r="X354" s="8"/>
      <c r="Y354" s="8"/>
    </row>
    <row r="355" spans="1:25" s="1" customFormat="1" x14ac:dyDescent="0.25">
      <c r="C355" s="22"/>
      <c r="D355" s="22"/>
      <c r="E355" s="22"/>
      <c r="F355" s="22"/>
      <c r="G355" s="22"/>
      <c r="H355" s="22"/>
      <c r="I355" s="22"/>
      <c r="J355" s="22"/>
      <c r="K355" s="22"/>
      <c r="L355" s="22"/>
      <c r="M355" s="22"/>
      <c r="N355" s="22"/>
      <c r="O355" s="22"/>
      <c r="P355" s="22"/>
      <c r="Q355" s="22"/>
      <c r="R355" s="22"/>
      <c r="S355" s="22"/>
    </row>
    <row r="356" spans="1:25" s="1" customFormat="1" x14ac:dyDescent="0.25">
      <c r="A356" s="1" t="s">
        <v>612</v>
      </c>
      <c r="C356" s="22"/>
      <c r="D356" s="22"/>
      <c r="E356" s="22"/>
      <c r="F356" s="22"/>
      <c r="G356" s="22"/>
      <c r="H356" s="22"/>
      <c r="I356" s="22"/>
      <c r="J356" s="22"/>
      <c r="K356" s="22"/>
      <c r="L356" s="22"/>
      <c r="M356" s="22"/>
      <c r="N356" s="22"/>
      <c r="O356" s="22"/>
      <c r="P356" s="22"/>
      <c r="Q356" s="22"/>
      <c r="R356" s="22"/>
      <c r="S356" s="22"/>
    </row>
    <row r="357" spans="1:25" s="1" customFormat="1" x14ac:dyDescent="0.25">
      <c r="C357" s="22"/>
      <c r="D357" s="22"/>
      <c r="E357" s="22"/>
      <c r="F357" s="22"/>
      <c r="G357" s="22"/>
      <c r="H357" s="22"/>
      <c r="I357" s="22"/>
      <c r="J357" s="22"/>
      <c r="K357" s="22"/>
      <c r="L357" s="22"/>
      <c r="M357" s="22"/>
      <c r="N357" s="22"/>
      <c r="O357" s="22"/>
      <c r="P357" s="22"/>
      <c r="Q357" s="22"/>
      <c r="R357" s="22"/>
      <c r="S357" s="22"/>
    </row>
    <row r="358" spans="1:25" s="1" customFormat="1" x14ac:dyDescent="0.25">
      <c r="A358" s="2" t="s">
        <v>0</v>
      </c>
      <c r="B358" s="2" t="s">
        <v>1</v>
      </c>
      <c r="C358" s="10" t="s">
        <v>533</v>
      </c>
      <c r="D358" s="10" t="s">
        <v>534</v>
      </c>
      <c r="E358" s="10" t="s">
        <v>535</v>
      </c>
      <c r="F358" s="10" t="s">
        <v>536</v>
      </c>
      <c r="G358" s="10" t="s">
        <v>240</v>
      </c>
      <c r="H358" s="30"/>
      <c r="I358" s="30"/>
      <c r="J358" s="30"/>
      <c r="K358" s="30"/>
      <c r="L358" s="30"/>
      <c r="M358" s="30"/>
      <c r="N358" s="30"/>
      <c r="O358" s="30"/>
      <c r="P358" s="30"/>
      <c r="Q358" s="30"/>
      <c r="R358" s="30"/>
      <c r="S358" s="30"/>
      <c r="T358" s="9"/>
      <c r="U358" s="9"/>
      <c r="V358" s="9"/>
      <c r="W358" s="9"/>
      <c r="X358" s="9"/>
      <c r="Y358" s="9"/>
    </row>
    <row r="359" spans="1:25" s="1" customFormat="1" x14ac:dyDescent="0.25">
      <c r="A359" s="3" t="s">
        <v>2</v>
      </c>
      <c r="B359" s="4">
        <v>651</v>
      </c>
      <c r="C359" s="31">
        <v>0.94316436251920122</v>
      </c>
      <c r="D359" s="31">
        <v>0.89247311827956988</v>
      </c>
      <c r="E359" s="31">
        <v>0.55145929339477728</v>
      </c>
      <c r="F359" s="31">
        <v>0.73271889400921664</v>
      </c>
      <c r="G359" s="31">
        <v>6.2980030721966201E-2</v>
      </c>
      <c r="H359" s="32"/>
      <c r="I359" s="32"/>
      <c r="J359" s="32"/>
      <c r="K359" s="32"/>
      <c r="L359" s="32"/>
      <c r="M359" s="32"/>
      <c r="N359" s="32"/>
      <c r="O359" s="32"/>
      <c r="P359" s="32"/>
      <c r="Q359" s="32"/>
      <c r="R359" s="32"/>
      <c r="S359" s="32"/>
      <c r="T359" s="8"/>
      <c r="U359" s="8"/>
      <c r="V359" s="8"/>
      <c r="W359" s="8"/>
      <c r="X359" s="8"/>
      <c r="Y359" s="8"/>
    </row>
    <row r="360" spans="1:25" s="1" customFormat="1" x14ac:dyDescent="0.25">
      <c r="A360" s="6" t="s">
        <v>3</v>
      </c>
      <c r="B360" s="4">
        <v>210</v>
      </c>
      <c r="C360" s="31">
        <v>0.9285714285714286</v>
      </c>
      <c r="D360" s="31">
        <v>0.9</v>
      </c>
      <c r="E360" s="31">
        <v>0.59523809523809523</v>
      </c>
      <c r="F360" s="31">
        <v>0.73809523809523814</v>
      </c>
      <c r="G360" s="31">
        <v>6.6666666666666666E-2</v>
      </c>
      <c r="H360" s="32"/>
      <c r="I360" s="32"/>
      <c r="J360" s="32"/>
      <c r="K360" s="32"/>
      <c r="L360" s="32"/>
      <c r="M360" s="32"/>
      <c r="N360" s="32"/>
      <c r="O360" s="32"/>
      <c r="P360" s="32"/>
      <c r="Q360" s="32"/>
      <c r="R360" s="32"/>
      <c r="S360" s="32"/>
      <c r="T360" s="8"/>
      <c r="U360" s="8"/>
      <c r="V360" s="8"/>
      <c r="W360" s="8"/>
      <c r="X360" s="8"/>
      <c r="Y360" s="8"/>
    </row>
    <row r="361" spans="1:25" s="1" customFormat="1" x14ac:dyDescent="0.25">
      <c r="A361" s="6" t="s">
        <v>4</v>
      </c>
      <c r="B361" s="4">
        <v>130</v>
      </c>
      <c r="C361" s="31">
        <v>0.91538461538461535</v>
      </c>
      <c r="D361" s="31">
        <v>0.93846153846153846</v>
      </c>
      <c r="E361" s="31">
        <v>0.53846153846153844</v>
      </c>
      <c r="F361" s="31">
        <v>0.7846153846153846</v>
      </c>
      <c r="G361" s="31">
        <v>9.2307692307692313E-2</v>
      </c>
      <c r="H361" s="32"/>
      <c r="I361" s="32"/>
      <c r="J361" s="32"/>
      <c r="K361" s="32"/>
      <c r="L361" s="32"/>
      <c r="M361" s="32"/>
      <c r="N361" s="32"/>
      <c r="O361" s="32"/>
      <c r="P361" s="32"/>
      <c r="Q361" s="32"/>
      <c r="R361" s="32"/>
      <c r="S361" s="32"/>
      <c r="T361" s="8"/>
      <c r="U361" s="8"/>
      <c r="V361" s="8"/>
      <c r="W361" s="8"/>
      <c r="X361" s="8"/>
      <c r="Y361" s="8"/>
    </row>
    <row r="362" spans="1:25" s="1" customFormat="1" x14ac:dyDescent="0.25">
      <c r="A362" s="6" t="s">
        <v>5</v>
      </c>
      <c r="B362" s="4">
        <v>128</v>
      </c>
      <c r="C362" s="31">
        <v>0.9765625</v>
      </c>
      <c r="D362" s="31">
        <v>0.8359375</v>
      </c>
      <c r="E362" s="31">
        <v>0.484375</v>
      </c>
      <c r="F362" s="31">
        <v>0.6484375</v>
      </c>
      <c r="G362" s="31">
        <v>2.34375E-2</v>
      </c>
      <c r="H362" s="32"/>
      <c r="I362" s="32"/>
      <c r="J362" s="32"/>
      <c r="K362" s="32"/>
      <c r="L362" s="32"/>
      <c r="M362" s="32"/>
      <c r="N362" s="32"/>
      <c r="O362" s="32"/>
      <c r="P362" s="32"/>
      <c r="Q362" s="32"/>
      <c r="R362" s="32"/>
      <c r="S362" s="32"/>
      <c r="T362" s="8"/>
      <c r="U362" s="8"/>
      <c r="V362" s="8"/>
      <c r="W362" s="8"/>
      <c r="X362" s="8"/>
      <c r="Y362" s="8"/>
    </row>
    <row r="363" spans="1:25" s="1" customFormat="1" x14ac:dyDescent="0.25">
      <c r="A363" s="6" t="s">
        <v>6</v>
      </c>
      <c r="B363" s="4">
        <v>67</v>
      </c>
      <c r="C363" s="31">
        <v>0.9850746268656716</v>
      </c>
      <c r="D363" s="31">
        <v>0.89552238805970152</v>
      </c>
      <c r="E363" s="31">
        <v>0.52238805970149249</v>
      </c>
      <c r="F363" s="31">
        <v>0.77611940298507465</v>
      </c>
      <c r="G363" s="31">
        <v>1.4925373134328358E-2</v>
      </c>
      <c r="H363" s="32"/>
      <c r="I363" s="32"/>
      <c r="J363" s="32"/>
      <c r="K363" s="32"/>
      <c r="L363" s="32"/>
      <c r="M363" s="32"/>
      <c r="N363" s="32"/>
      <c r="O363" s="32"/>
      <c r="P363" s="32"/>
      <c r="Q363" s="32"/>
      <c r="R363" s="32"/>
      <c r="S363" s="32"/>
      <c r="T363" s="8"/>
      <c r="U363" s="8"/>
      <c r="V363" s="8"/>
      <c r="W363" s="8"/>
      <c r="X363" s="8"/>
      <c r="Y363" s="8"/>
    </row>
    <row r="364" spans="1:25" s="1" customFormat="1" x14ac:dyDescent="0.25">
      <c r="A364" s="6" t="s">
        <v>7</v>
      </c>
      <c r="B364" s="4">
        <v>116</v>
      </c>
      <c r="C364" s="31">
        <v>0.93965517241379315</v>
      </c>
      <c r="D364" s="31">
        <v>0.88793103448275867</v>
      </c>
      <c r="E364" s="31">
        <v>0.57758620689655171</v>
      </c>
      <c r="F364" s="31">
        <v>0.73275862068965514</v>
      </c>
      <c r="G364" s="31">
        <v>9.4827586206896547E-2</v>
      </c>
      <c r="H364" s="32"/>
      <c r="I364" s="32"/>
      <c r="J364" s="32"/>
      <c r="K364" s="32"/>
      <c r="L364" s="32"/>
      <c r="M364" s="32"/>
      <c r="N364" s="32"/>
      <c r="O364" s="32"/>
      <c r="P364" s="32"/>
      <c r="Q364" s="32"/>
      <c r="R364" s="32"/>
      <c r="S364" s="32"/>
      <c r="T364" s="8"/>
      <c r="U364" s="8"/>
      <c r="V364" s="8"/>
      <c r="W364" s="8"/>
      <c r="X364" s="8"/>
      <c r="Y364" s="8"/>
    </row>
    <row r="365" spans="1:25" s="1" customFormat="1" x14ac:dyDescent="0.25">
      <c r="A365" s="6" t="s">
        <v>8</v>
      </c>
      <c r="B365" s="4">
        <v>430</v>
      </c>
      <c r="C365" s="31">
        <v>0.94883720930232562</v>
      </c>
      <c r="D365" s="31">
        <v>0.88604651162790693</v>
      </c>
      <c r="E365" s="31">
        <v>0.53255813953488373</v>
      </c>
      <c r="F365" s="31">
        <v>0.73255813953488369</v>
      </c>
      <c r="G365" s="31">
        <v>6.2790697674418611E-2</v>
      </c>
      <c r="H365" s="32"/>
      <c r="I365" s="32"/>
      <c r="J365" s="32"/>
      <c r="K365" s="32"/>
      <c r="L365" s="32"/>
      <c r="M365" s="32"/>
      <c r="N365" s="32"/>
      <c r="O365" s="32"/>
      <c r="P365" s="32"/>
      <c r="Q365" s="32"/>
      <c r="R365" s="32"/>
      <c r="S365" s="32"/>
      <c r="T365" s="8"/>
      <c r="U365" s="8"/>
      <c r="V365" s="8"/>
      <c r="W365" s="8"/>
      <c r="X365" s="8"/>
      <c r="Y365" s="8"/>
    </row>
    <row r="366" spans="1:25" s="1" customFormat="1" x14ac:dyDescent="0.25">
      <c r="A366" s="6" t="s">
        <v>9</v>
      </c>
      <c r="B366" s="4">
        <v>208</v>
      </c>
      <c r="C366" s="31">
        <v>0.92788461538461542</v>
      </c>
      <c r="D366" s="31">
        <v>0.90384615384615385</v>
      </c>
      <c r="E366" s="31">
        <v>0.59134615384615385</v>
      </c>
      <c r="F366" s="31">
        <v>0.72596153846153844</v>
      </c>
      <c r="G366" s="31">
        <v>5.7692307692307696E-2</v>
      </c>
      <c r="H366" s="32"/>
      <c r="I366" s="32"/>
      <c r="J366" s="32"/>
      <c r="K366" s="32"/>
      <c r="L366" s="32"/>
      <c r="M366" s="32"/>
      <c r="N366" s="32"/>
      <c r="O366" s="32"/>
      <c r="P366" s="32"/>
      <c r="Q366" s="32"/>
      <c r="R366" s="32"/>
      <c r="S366" s="32"/>
      <c r="T366" s="8"/>
      <c r="U366" s="8"/>
      <c r="V366" s="8"/>
      <c r="W366" s="8"/>
      <c r="X366" s="8"/>
      <c r="Y366" s="8"/>
    </row>
    <row r="367" spans="1:25" s="1" customFormat="1" x14ac:dyDescent="0.25">
      <c r="A367" s="6" t="s">
        <v>10</v>
      </c>
      <c r="B367" s="4">
        <v>210</v>
      </c>
      <c r="C367" s="31">
        <v>0.90476190476190477</v>
      </c>
      <c r="D367" s="31">
        <v>0.84761904761904761</v>
      </c>
      <c r="E367" s="31">
        <v>0.58571428571428574</v>
      </c>
      <c r="F367" s="31">
        <v>0.65238095238095239</v>
      </c>
      <c r="G367" s="31">
        <v>3.8095238095238099E-2</v>
      </c>
      <c r="H367" s="32"/>
      <c r="I367" s="32"/>
      <c r="J367" s="32"/>
      <c r="K367" s="32"/>
      <c r="L367" s="32"/>
      <c r="M367" s="32"/>
      <c r="N367" s="32"/>
      <c r="O367" s="32"/>
      <c r="P367" s="32"/>
      <c r="Q367" s="32"/>
      <c r="R367" s="32"/>
      <c r="S367" s="32"/>
      <c r="T367" s="8"/>
      <c r="U367" s="8"/>
      <c r="V367" s="8"/>
      <c r="W367" s="8"/>
      <c r="X367" s="8"/>
      <c r="Y367" s="8"/>
    </row>
    <row r="368" spans="1:25" s="1" customFormat="1" x14ac:dyDescent="0.25">
      <c r="A368" s="6" t="s">
        <v>11</v>
      </c>
      <c r="B368" s="4">
        <v>282</v>
      </c>
      <c r="C368" s="31">
        <v>0.96099290780141844</v>
      </c>
      <c r="D368" s="31">
        <v>0.900709219858156</v>
      </c>
      <c r="E368" s="31">
        <v>0.53191489361702127</v>
      </c>
      <c r="F368" s="31">
        <v>0.75886524822695034</v>
      </c>
      <c r="G368" s="31">
        <v>7.8014184397163122E-2</v>
      </c>
      <c r="H368" s="32"/>
      <c r="I368" s="32"/>
      <c r="J368" s="32"/>
      <c r="K368" s="32"/>
      <c r="L368" s="32"/>
      <c r="M368" s="32"/>
      <c r="N368" s="32"/>
      <c r="O368" s="32"/>
      <c r="P368" s="32"/>
      <c r="Q368" s="32"/>
      <c r="R368" s="32"/>
      <c r="S368" s="32"/>
      <c r="T368" s="8"/>
      <c r="U368" s="8"/>
      <c r="V368" s="8"/>
      <c r="W368" s="8"/>
      <c r="X368" s="8"/>
      <c r="Y368" s="8"/>
    </row>
    <row r="369" spans="1:25" s="1" customFormat="1" x14ac:dyDescent="0.25">
      <c r="A369" s="6" t="s">
        <v>12</v>
      </c>
      <c r="B369" s="4">
        <v>64</v>
      </c>
      <c r="C369" s="31">
        <v>0.953125</v>
      </c>
      <c r="D369" s="31">
        <v>0.96875</v>
      </c>
      <c r="E369" s="31">
        <v>0.578125</v>
      </c>
      <c r="F369" s="31">
        <v>0.796875</v>
      </c>
      <c r="G369" s="31">
        <v>6.25E-2</v>
      </c>
      <c r="H369" s="32"/>
      <c r="I369" s="32"/>
      <c r="J369" s="32"/>
      <c r="K369" s="32"/>
      <c r="L369" s="32"/>
      <c r="M369" s="32"/>
      <c r="N369" s="32"/>
      <c r="O369" s="32"/>
      <c r="P369" s="32"/>
      <c r="Q369" s="32"/>
      <c r="R369" s="32"/>
      <c r="S369" s="32"/>
      <c r="T369" s="8"/>
      <c r="U369" s="8"/>
      <c r="V369" s="8"/>
      <c r="W369" s="8"/>
      <c r="X369" s="8"/>
      <c r="Y369" s="8"/>
    </row>
    <row r="370" spans="1:25" s="1" customFormat="1" x14ac:dyDescent="0.25">
      <c r="A370" s="6" t="s">
        <v>13</v>
      </c>
      <c r="B370" s="4">
        <v>82</v>
      </c>
      <c r="C370" s="31">
        <v>0.97560975609756095</v>
      </c>
      <c r="D370" s="31">
        <v>0.91463414634146345</v>
      </c>
      <c r="E370" s="31">
        <v>0.48780487804878048</v>
      </c>
      <c r="F370" s="31">
        <v>0.80487804878048785</v>
      </c>
      <c r="G370" s="31">
        <v>6.097560975609756E-2</v>
      </c>
      <c r="H370" s="32"/>
      <c r="I370" s="32"/>
      <c r="J370" s="32"/>
      <c r="K370" s="32"/>
      <c r="L370" s="32"/>
      <c r="M370" s="32"/>
      <c r="N370" s="32"/>
      <c r="O370" s="32"/>
      <c r="P370" s="32"/>
      <c r="Q370" s="32"/>
      <c r="R370" s="32"/>
      <c r="S370" s="32"/>
      <c r="T370" s="8"/>
      <c r="U370" s="8"/>
      <c r="V370" s="8"/>
      <c r="W370" s="8"/>
      <c r="X370" s="8"/>
      <c r="Y370" s="8"/>
    </row>
    <row r="371" spans="1:25" s="1" customFormat="1" x14ac:dyDescent="0.25">
      <c r="B371" s="7"/>
      <c r="C371" s="32"/>
      <c r="D371" s="32"/>
      <c r="E371" s="32"/>
      <c r="F371" s="32"/>
      <c r="G371" s="32"/>
      <c r="H371" s="32"/>
      <c r="I371" s="32"/>
      <c r="J371" s="32"/>
      <c r="K371" s="32"/>
      <c r="L371" s="32"/>
      <c r="M371" s="32"/>
      <c r="N371" s="32"/>
      <c r="O371" s="32"/>
      <c r="P371" s="32"/>
      <c r="Q371" s="32"/>
      <c r="R371" s="32"/>
      <c r="S371" s="32"/>
      <c r="T371" s="8"/>
      <c r="U371" s="8"/>
      <c r="V371" s="8"/>
      <c r="W371" s="8"/>
      <c r="X371" s="8"/>
      <c r="Y371" s="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9236F-1756-40F6-ABFD-BF1EF5341A25}">
  <dimension ref="A1:CB235"/>
  <sheetViews>
    <sheetView zoomScaleNormal="100" workbookViewId="0">
      <pane ySplit="1" topLeftCell="A215" activePane="bottomLeft" state="frozen"/>
      <selection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election pane="bottomLeft"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heetView>
  </sheetViews>
  <sheetFormatPr defaultRowHeight="15" x14ac:dyDescent="0.25"/>
  <cols>
    <col min="1" max="1" width="17.42578125" customWidth="1"/>
    <col min="3" max="3" width="22.5703125" style="24" customWidth="1"/>
    <col min="4" max="4" width="22.7109375" style="24" customWidth="1"/>
    <col min="5" max="5" width="31.5703125" style="24" customWidth="1"/>
    <col min="6" max="6" width="19.28515625" style="24" customWidth="1"/>
    <col min="7" max="7" width="19.140625" style="24" customWidth="1"/>
    <col min="8" max="8" width="9.140625" style="24"/>
    <col min="9" max="9" width="19" style="24" customWidth="1"/>
    <col min="10" max="18" width="9.140625" style="24"/>
    <col min="19" max="19" width="26.5703125" style="24" customWidth="1"/>
    <col min="23" max="23" width="26.140625" customWidth="1"/>
    <col min="26" max="77" width="9.140625" style="1"/>
  </cols>
  <sheetData>
    <row r="1" spans="1:80"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row>
    <row r="16" spans="1:80" s="1" customFormat="1" x14ac:dyDescent="0.25">
      <c r="A16" s="1" t="s">
        <v>613</v>
      </c>
      <c r="C16" s="22"/>
      <c r="D16" s="22"/>
      <c r="E16" s="22"/>
      <c r="F16" s="22"/>
      <c r="G16" s="22"/>
      <c r="H16" s="22"/>
      <c r="I16" s="22"/>
      <c r="J16" s="22"/>
      <c r="K16" s="22"/>
      <c r="L16" s="22"/>
      <c r="M16" s="22"/>
      <c r="N16" s="22"/>
      <c r="O16" s="22"/>
      <c r="P16" s="22"/>
      <c r="Q16" s="22"/>
      <c r="R16" s="22"/>
      <c r="S16" s="22"/>
    </row>
    <row r="17" spans="1:25" s="1" customFormat="1" x14ac:dyDescent="0.25">
      <c r="C17" s="22"/>
      <c r="D17" s="22"/>
      <c r="E17" s="22"/>
      <c r="F17" s="22"/>
      <c r="G17" s="22"/>
      <c r="H17" s="22"/>
      <c r="I17" s="22"/>
      <c r="J17" s="22"/>
      <c r="K17" s="22"/>
      <c r="L17" s="22"/>
      <c r="M17" s="22"/>
      <c r="N17" s="22"/>
      <c r="O17" s="22"/>
      <c r="P17" s="22"/>
      <c r="Q17" s="22"/>
      <c r="R17" s="22"/>
      <c r="S17" s="22"/>
    </row>
    <row r="18" spans="1:25" s="1" customFormat="1" x14ac:dyDescent="0.25">
      <c r="A18" s="2" t="s">
        <v>0</v>
      </c>
      <c r="B18" s="2" t="s">
        <v>1</v>
      </c>
      <c r="C18" s="10" t="s">
        <v>192</v>
      </c>
      <c r="D18" s="10" t="s">
        <v>193</v>
      </c>
      <c r="E18" s="30"/>
      <c r="F18" s="30"/>
      <c r="G18" s="30"/>
      <c r="H18" s="30"/>
      <c r="I18" s="30"/>
      <c r="J18" s="30"/>
      <c r="K18" s="30"/>
      <c r="L18" s="30"/>
      <c r="M18" s="30"/>
      <c r="N18" s="30"/>
      <c r="O18" s="30"/>
      <c r="P18" s="30"/>
      <c r="Q18" s="30"/>
      <c r="R18" s="30"/>
      <c r="S18" s="30"/>
      <c r="T18" s="9"/>
      <c r="U18" s="9"/>
      <c r="V18" s="9"/>
      <c r="W18" s="9"/>
      <c r="X18" s="9"/>
      <c r="Y18" s="9"/>
    </row>
    <row r="19" spans="1:25" s="1" customFormat="1" x14ac:dyDescent="0.25">
      <c r="A19" s="3" t="s">
        <v>2</v>
      </c>
      <c r="B19" s="4">
        <v>3531</v>
      </c>
      <c r="C19" s="31">
        <v>0.67006513735485695</v>
      </c>
      <c r="D19" s="31">
        <v>0.32993486264514305</v>
      </c>
      <c r="E19" s="32"/>
      <c r="F19" s="32"/>
      <c r="G19" s="32"/>
      <c r="H19" s="32"/>
      <c r="I19" s="32"/>
      <c r="J19" s="32"/>
      <c r="K19" s="32"/>
      <c r="L19" s="32"/>
      <c r="M19" s="32"/>
      <c r="N19" s="32"/>
      <c r="O19" s="32"/>
      <c r="P19" s="32"/>
      <c r="Q19" s="32"/>
      <c r="R19" s="32"/>
      <c r="S19" s="32"/>
      <c r="T19" s="8"/>
      <c r="U19" s="8"/>
      <c r="V19" s="8"/>
      <c r="W19" s="8"/>
      <c r="X19" s="8"/>
      <c r="Y19" s="8"/>
    </row>
    <row r="20" spans="1:25" s="1" customFormat="1" x14ac:dyDescent="0.25">
      <c r="A20" s="6" t="s">
        <v>3</v>
      </c>
      <c r="B20" s="4">
        <v>1149</v>
      </c>
      <c r="C20" s="31">
        <v>0.68146214099216706</v>
      </c>
      <c r="D20" s="31">
        <v>0.31853785900783288</v>
      </c>
      <c r="E20" s="32"/>
      <c r="F20" s="32"/>
      <c r="G20" s="32"/>
      <c r="H20" s="32"/>
      <c r="I20" s="32"/>
      <c r="J20" s="32"/>
      <c r="K20" s="32"/>
      <c r="L20" s="32"/>
      <c r="M20" s="32"/>
      <c r="N20" s="32"/>
      <c r="O20" s="32"/>
      <c r="P20" s="32"/>
      <c r="Q20" s="32"/>
      <c r="R20" s="32"/>
      <c r="S20" s="32"/>
      <c r="T20" s="8"/>
      <c r="U20" s="8"/>
      <c r="V20" s="8"/>
      <c r="W20" s="8"/>
      <c r="X20" s="8"/>
      <c r="Y20" s="8"/>
    </row>
    <row r="21" spans="1:25" s="1" customFormat="1" x14ac:dyDescent="0.25">
      <c r="A21" s="6" t="s">
        <v>4</v>
      </c>
      <c r="B21" s="4">
        <v>595</v>
      </c>
      <c r="C21" s="31">
        <v>0.8016806722689076</v>
      </c>
      <c r="D21" s="31">
        <v>0.19831932773109243</v>
      </c>
      <c r="E21" s="32"/>
      <c r="F21" s="32"/>
      <c r="G21" s="32"/>
      <c r="H21" s="32"/>
      <c r="I21" s="32"/>
      <c r="J21" s="32"/>
      <c r="K21" s="32"/>
      <c r="L21" s="32"/>
      <c r="M21" s="32"/>
      <c r="N21" s="32"/>
      <c r="O21" s="32"/>
      <c r="P21" s="32"/>
      <c r="Q21" s="32"/>
      <c r="R21" s="32"/>
      <c r="S21" s="32"/>
      <c r="T21" s="8"/>
      <c r="U21" s="8"/>
      <c r="V21" s="8"/>
      <c r="W21" s="8"/>
      <c r="X21" s="8"/>
      <c r="Y21" s="8"/>
    </row>
    <row r="22" spans="1:25" s="1" customFormat="1" x14ac:dyDescent="0.25">
      <c r="A22" s="6" t="s">
        <v>5</v>
      </c>
      <c r="B22" s="4">
        <v>714</v>
      </c>
      <c r="C22" s="31">
        <v>0.61764705882352944</v>
      </c>
      <c r="D22" s="31">
        <v>0.38235294117647056</v>
      </c>
      <c r="E22" s="32"/>
      <c r="F22" s="32"/>
      <c r="G22" s="32"/>
      <c r="H22" s="32"/>
      <c r="I22" s="32"/>
      <c r="J22" s="32"/>
      <c r="K22" s="32"/>
      <c r="L22" s="32"/>
      <c r="M22" s="32"/>
      <c r="N22" s="32"/>
      <c r="O22" s="32"/>
      <c r="P22" s="32"/>
      <c r="Q22" s="32"/>
      <c r="R22" s="32"/>
      <c r="S22" s="32"/>
      <c r="T22" s="8"/>
      <c r="U22" s="8"/>
      <c r="V22" s="8"/>
      <c r="W22" s="8"/>
      <c r="X22" s="8"/>
      <c r="Y22" s="8"/>
    </row>
    <row r="23" spans="1:25" s="1" customFormat="1" x14ac:dyDescent="0.25">
      <c r="A23" s="6" t="s">
        <v>6</v>
      </c>
      <c r="B23" s="4">
        <v>381</v>
      </c>
      <c r="C23" s="31">
        <v>0.70078740157480313</v>
      </c>
      <c r="D23" s="31">
        <v>0.29921259842519687</v>
      </c>
      <c r="E23" s="32"/>
      <c r="F23" s="32"/>
      <c r="G23" s="32"/>
      <c r="H23" s="32"/>
      <c r="I23" s="32"/>
      <c r="J23" s="32"/>
      <c r="K23" s="32"/>
      <c r="L23" s="32"/>
      <c r="M23" s="32"/>
      <c r="N23" s="32"/>
      <c r="O23" s="32"/>
      <c r="P23" s="32"/>
      <c r="Q23" s="32"/>
      <c r="R23" s="32"/>
      <c r="S23" s="32"/>
      <c r="T23" s="8"/>
      <c r="U23" s="8"/>
      <c r="V23" s="8"/>
      <c r="W23" s="8"/>
      <c r="X23" s="8"/>
      <c r="Y23" s="8"/>
    </row>
    <row r="24" spans="1:25" s="1" customFormat="1" x14ac:dyDescent="0.25">
      <c r="A24" s="6" t="s">
        <v>7</v>
      </c>
      <c r="B24" s="4">
        <v>692</v>
      </c>
      <c r="C24" s="31">
        <v>0.57514450867052025</v>
      </c>
      <c r="D24" s="31">
        <v>0.42485549132947975</v>
      </c>
      <c r="E24" s="32"/>
      <c r="F24" s="32"/>
      <c r="G24" s="32"/>
      <c r="H24" s="32"/>
      <c r="I24" s="32"/>
      <c r="J24" s="32"/>
      <c r="K24" s="32"/>
      <c r="L24" s="32"/>
      <c r="M24" s="32"/>
      <c r="N24" s="32"/>
      <c r="O24" s="32"/>
      <c r="P24" s="32"/>
      <c r="Q24" s="32"/>
      <c r="R24" s="32"/>
      <c r="S24" s="32"/>
      <c r="T24" s="8"/>
      <c r="U24" s="8"/>
      <c r="V24" s="8"/>
      <c r="W24" s="8"/>
      <c r="X24" s="8"/>
      <c r="Y24" s="8"/>
    </row>
    <row r="25" spans="1:25" s="1" customFormat="1" x14ac:dyDescent="0.25">
      <c r="A25" s="6" t="s">
        <v>8</v>
      </c>
      <c r="B25" s="4">
        <v>1984</v>
      </c>
      <c r="C25" s="31">
        <v>0.72631048387096775</v>
      </c>
      <c r="D25" s="31">
        <v>0.27368951612903225</v>
      </c>
      <c r="E25" s="32"/>
      <c r="F25" s="32"/>
      <c r="G25" s="32"/>
      <c r="H25" s="32"/>
      <c r="I25" s="32"/>
      <c r="J25" s="32"/>
      <c r="K25" s="32"/>
      <c r="L25" s="32"/>
      <c r="M25" s="32"/>
      <c r="N25" s="32"/>
      <c r="O25" s="32"/>
      <c r="P25" s="32"/>
      <c r="Q25" s="32"/>
      <c r="R25" s="32"/>
      <c r="S25" s="32"/>
      <c r="T25" s="8"/>
      <c r="U25" s="8"/>
      <c r="V25" s="8"/>
      <c r="W25" s="8"/>
      <c r="X25" s="8"/>
      <c r="Y25" s="8"/>
    </row>
    <row r="26" spans="1:25" s="1" customFormat="1" x14ac:dyDescent="0.25">
      <c r="A26" s="6" t="s">
        <v>9</v>
      </c>
      <c r="B26" s="4">
        <v>1313</v>
      </c>
      <c r="C26" s="31">
        <v>0.5932977913175933</v>
      </c>
      <c r="D26" s="31">
        <v>0.4067022086824067</v>
      </c>
      <c r="E26" s="32"/>
      <c r="F26" s="32"/>
      <c r="G26" s="32"/>
      <c r="H26" s="32"/>
      <c r="I26" s="32"/>
      <c r="J26" s="32"/>
      <c r="K26" s="32"/>
      <c r="L26" s="32"/>
      <c r="M26" s="32"/>
      <c r="N26" s="32"/>
      <c r="O26" s="32"/>
      <c r="P26" s="32"/>
      <c r="Q26" s="32"/>
      <c r="R26" s="32"/>
      <c r="S26" s="32"/>
      <c r="T26" s="8"/>
      <c r="U26" s="8"/>
      <c r="V26" s="8"/>
      <c r="W26" s="8"/>
      <c r="X26" s="8"/>
      <c r="Y26" s="8"/>
    </row>
    <row r="27" spans="1:25" s="1" customFormat="1" x14ac:dyDescent="0.25">
      <c r="A27" s="6" t="s">
        <v>10</v>
      </c>
      <c r="B27" s="4">
        <v>951</v>
      </c>
      <c r="C27" s="31">
        <v>0.58044164037854895</v>
      </c>
      <c r="D27" s="31">
        <v>0.4195583596214511</v>
      </c>
      <c r="E27" s="32"/>
      <c r="F27" s="32"/>
      <c r="G27" s="32"/>
      <c r="H27" s="32"/>
      <c r="I27" s="32"/>
      <c r="J27" s="32"/>
      <c r="K27" s="32"/>
      <c r="L27" s="32"/>
      <c r="M27" s="32"/>
      <c r="N27" s="32"/>
      <c r="O27" s="32"/>
      <c r="P27" s="32"/>
      <c r="Q27" s="32"/>
      <c r="R27" s="32"/>
      <c r="S27" s="32"/>
      <c r="T27" s="8"/>
      <c r="U27" s="8"/>
      <c r="V27" s="8"/>
      <c r="W27" s="8"/>
      <c r="X27" s="8"/>
      <c r="Y27" s="8"/>
    </row>
    <row r="28" spans="1:25" s="1" customFormat="1" x14ac:dyDescent="0.25">
      <c r="A28" s="6" t="s">
        <v>11</v>
      </c>
      <c r="B28" s="4">
        <v>1379</v>
      </c>
      <c r="C28" s="31">
        <v>0.6649746192893401</v>
      </c>
      <c r="D28" s="31">
        <v>0.3350253807106599</v>
      </c>
      <c r="E28" s="32"/>
      <c r="F28" s="32"/>
      <c r="G28" s="32"/>
      <c r="H28" s="32"/>
      <c r="I28" s="32"/>
      <c r="J28" s="32"/>
      <c r="K28" s="32"/>
      <c r="L28" s="32"/>
      <c r="M28" s="32"/>
      <c r="N28" s="32"/>
      <c r="O28" s="32"/>
      <c r="P28" s="32"/>
      <c r="Q28" s="32"/>
      <c r="R28" s="32"/>
      <c r="S28" s="32"/>
      <c r="T28" s="8"/>
      <c r="U28" s="8"/>
      <c r="V28" s="8"/>
      <c r="W28" s="8"/>
      <c r="X28" s="8"/>
      <c r="Y28" s="8"/>
    </row>
    <row r="29" spans="1:25" s="1" customFormat="1" x14ac:dyDescent="0.25">
      <c r="A29" s="6" t="s">
        <v>12</v>
      </c>
      <c r="B29" s="4">
        <v>426</v>
      </c>
      <c r="C29" s="31">
        <v>0.74178403755868549</v>
      </c>
      <c r="D29" s="31">
        <v>0.25821596244131456</v>
      </c>
      <c r="E29" s="32"/>
      <c r="F29" s="32"/>
      <c r="G29" s="32"/>
      <c r="H29" s="32"/>
      <c r="I29" s="32"/>
      <c r="J29" s="32"/>
      <c r="K29" s="32"/>
      <c r="L29" s="32"/>
      <c r="M29" s="32"/>
      <c r="N29" s="32"/>
      <c r="O29" s="32"/>
      <c r="P29" s="32"/>
      <c r="Q29" s="32"/>
      <c r="R29" s="32"/>
      <c r="S29" s="32"/>
      <c r="T29" s="8"/>
      <c r="U29" s="8"/>
      <c r="V29" s="8"/>
      <c r="W29" s="8"/>
      <c r="X29" s="8"/>
      <c r="Y29" s="8"/>
    </row>
    <row r="30" spans="1:25" s="1" customFormat="1" x14ac:dyDescent="0.25">
      <c r="A30" s="6" t="s">
        <v>13</v>
      </c>
      <c r="B30" s="4">
        <v>631</v>
      </c>
      <c r="C30" s="31">
        <v>0.7638668779714739</v>
      </c>
      <c r="D30" s="31">
        <v>0.23613312202852615</v>
      </c>
      <c r="E30" s="32"/>
      <c r="F30" s="32"/>
      <c r="G30" s="32"/>
      <c r="H30" s="32"/>
      <c r="I30" s="32"/>
      <c r="J30" s="32"/>
      <c r="K30" s="32"/>
      <c r="L30" s="32"/>
      <c r="M30" s="32"/>
      <c r="N30" s="32"/>
      <c r="O30" s="32"/>
      <c r="P30" s="32"/>
      <c r="Q30" s="32"/>
      <c r="R30" s="32"/>
      <c r="S30" s="32"/>
      <c r="T30" s="8"/>
      <c r="U30" s="8"/>
      <c r="V30" s="8"/>
      <c r="W30" s="8"/>
      <c r="X30" s="8"/>
      <c r="Y30" s="8"/>
    </row>
    <row r="31" spans="1:25"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row>
    <row r="32" spans="1:25" s="1" customFormat="1" x14ac:dyDescent="0.25">
      <c r="C32" s="22"/>
      <c r="D32" s="22"/>
      <c r="E32" s="22"/>
      <c r="F32" s="22"/>
      <c r="G32" s="22"/>
      <c r="H32" s="22"/>
      <c r="I32" s="22"/>
      <c r="J32" s="22"/>
      <c r="K32" s="22"/>
      <c r="L32" s="22"/>
      <c r="M32" s="22"/>
      <c r="N32" s="22"/>
      <c r="O32" s="22"/>
      <c r="P32" s="22"/>
      <c r="Q32" s="22"/>
      <c r="R32" s="22"/>
      <c r="S32" s="22"/>
    </row>
    <row r="33" spans="1:25" s="1" customFormat="1" x14ac:dyDescent="0.25">
      <c r="A33" s="1" t="s">
        <v>614</v>
      </c>
      <c r="C33" s="22"/>
      <c r="D33" s="22"/>
      <c r="E33" s="22"/>
      <c r="F33" s="22"/>
      <c r="G33" s="22"/>
      <c r="H33" s="22"/>
      <c r="I33" s="22"/>
      <c r="J33" s="22"/>
      <c r="K33" s="22"/>
      <c r="L33" s="22"/>
      <c r="M33" s="22"/>
      <c r="N33" s="22"/>
      <c r="O33" s="22"/>
      <c r="P33" s="22"/>
      <c r="Q33" s="22"/>
      <c r="R33" s="22"/>
      <c r="S33" s="22"/>
    </row>
    <row r="34" spans="1:25" s="1" customFormat="1" x14ac:dyDescent="0.25">
      <c r="C34" s="22"/>
      <c r="D34" s="22"/>
      <c r="E34" s="22"/>
      <c r="F34" s="22"/>
      <c r="G34" s="22"/>
      <c r="H34" s="22"/>
      <c r="I34" s="22"/>
      <c r="J34" s="22"/>
      <c r="K34" s="22"/>
      <c r="L34" s="22"/>
      <c r="M34" s="22"/>
      <c r="N34" s="22"/>
      <c r="O34" s="22"/>
      <c r="P34" s="22"/>
      <c r="Q34" s="22"/>
      <c r="R34" s="22"/>
      <c r="S34" s="22"/>
    </row>
    <row r="35" spans="1:25" s="1" customFormat="1" ht="30" x14ac:dyDescent="0.25">
      <c r="A35" s="2" t="s">
        <v>0</v>
      </c>
      <c r="B35" s="2" t="s">
        <v>1</v>
      </c>
      <c r="C35" s="10" t="s">
        <v>615</v>
      </c>
      <c r="D35" s="10" t="s">
        <v>616</v>
      </c>
      <c r="E35" s="10" t="s">
        <v>617</v>
      </c>
      <c r="F35" s="10" t="s">
        <v>618</v>
      </c>
      <c r="G35" s="30"/>
      <c r="H35" s="30"/>
      <c r="I35" s="30"/>
      <c r="J35" s="30"/>
      <c r="K35" s="30"/>
      <c r="L35" s="30"/>
      <c r="M35" s="30"/>
      <c r="N35" s="30"/>
      <c r="O35" s="30"/>
      <c r="P35" s="30"/>
      <c r="Q35" s="30"/>
      <c r="R35" s="30"/>
      <c r="S35" s="30"/>
      <c r="T35" s="9"/>
      <c r="U35" s="9"/>
      <c r="V35" s="9"/>
      <c r="W35" s="9"/>
      <c r="X35" s="9"/>
      <c r="Y35" s="9"/>
    </row>
    <row r="36" spans="1:25" s="1" customFormat="1" x14ac:dyDescent="0.25">
      <c r="A36" s="3" t="s">
        <v>2</v>
      </c>
      <c r="B36" s="4">
        <v>2205</v>
      </c>
      <c r="C36" s="31">
        <v>0.38639455782312926</v>
      </c>
      <c r="D36" s="31">
        <v>0.49795918367346936</v>
      </c>
      <c r="E36" s="31">
        <v>0.17777777777777778</v>
      </c>
      <c r="F36" s="31">
        <v>0.17777777777777778</v>
      </c>
      <c r="G36" s="32"/>
      <c r="H36" s="32"/>
      <c r="I36" s="32"/>
      <c r="J36" s="32"/>
      <c r="K36" s="32"/>
      <c r="L36" s="32"/>
      <c r="M36" s="32"/>
      <c r="N36" s="32"/>
      <c r="O36" s="32"/>
      <c r="P36" s="32"/>
      <c r="Q36" s="32"/>
      <c r="R36" s="32"/>
      <c r="S36" s="32"/>
      <c r="T36" s="8"/>
      <c r="U36" s="8"/>
      <c r="V36" s="8"/>
      <c r="W36" s="8"/>
      <c r="X36" s="8"/>
      <c r="Y36" s="8"/>
    </row>
    <row r="37" spans="1:25" s="1" customFormat="1" x14ac:dyDescent="0.25">
      <c r="A37" s="6" t="s">
        <v>3</v>
      </c>
      <c r="B37" s="4">
        <v>742</v>
      </c>
      <c r="C37" s="31">
        <v>0.47978436657681939</v>
      </c>
      <c r="D37" s="31">
        <v>0.42318059299191374</v>
      </c>
      <c r="E37" s="31">
        <v>0.12264150943396226</v>
      </c>
      <c r="F37" s="31">
        <v>0.15498652291105122</v>
      </c>
      <c r="G37" s="32"/>
      <c r="H37" s="32"/>
      <c r="I37" s="32"/>
      <c r="J37" s="32"/>
      <c r="K37" s="32"/>
      <c r="L37" s="32"/>
      <c r="M37" s="32"/>
      <c r="N37" s="32"/>
      <c r="O37" s="32"/>
      <c r="P37" s="32"/>
      <c r="Q37" s="32"/>
      <c r="R37" s="32"/>
      <c r="S37" s="32"/>
      <c r="T37" s="8"/>
      <c r="U37" s="8"/>
      <c r="V37" s="8"/>
      <c r="W37" s="8"/>
      <c r="X37" s="8"/>
      <c r="Y37" s="8"/>
    </row>
    <row r="38" spans="1:25" s="1" customFormat="1" x14ac:dyDescent="0.25">
      <c r="A38" s="6" t="s">
        <v>4</v>
      </c>
      <c r="B38" s="4">
        <v>439</v>
      </c>
      <c r="C38" s="31">
        <v>0.37813211845102507</v>
      </c>
      <c r="D38" s="31">
        <v>0.54669703872437359</v>
      </c>
      <c r="E38" s="31">
        <v>0.3439635535307517</v>
      </c>
      <c r="F38" s="31">
        <v>0.13211845102505695</v>
      </c>
      <c r="G38" s="32"/>
      <c r="H38" s="32"/>
      <c r="I38" s="32"/>
      <c r="J38" s="32"/>
      <c r="K38" s="32"/>
      <c r="L38" s="32"/>
      <c r="M38" s="32"/>
      <c r="N38" s="32"/>
      <c r="O38" s="32"/>
      <c r="P38" s="32"/>
      <c r="Q38" s="32"/>
      <c r="R38" s="32"/>
      <c r="S38" s="32"/>
      <c r="T38" s="8"/>
      <c r="U38" s="8"/>
      <c r="V38" s="8"/>
      <c r="W38" s="8"/>
      <c r="X38" s="8"/>
      <c r="Y38" s="8"/>
    </row>
    <row r="39" spans="1:25" s="1" customFormat="1" x14ac:dyDescent="0.25">
      <c r="A39" s="6" t="s">
        <v>5</v>
      </c>
      <c r="B39" s="4">
        <v>411</v>
      </c>
      <c r="C39" s="31">
        <v>0.33819951338199511</v>
      </c>
      <c r="D39" s="31">
        <v>0.52311435523114358</v>
      </c>
      <c r="E39" s="31">
        <v>8.5158150851581502E-2</v>
      </c>
      <c r="F39" s="31">
        <v>0.21411192214111921</v>
      </c>
      <c r="G39" s="32"/>
      <c r="H39" s="32"/>
      <c r="I39" s="32"/>
      <c r="J39" s="32"/>
      <c r="K39" s="32"/>
      <c r="L39" s="32"/>
      <c r="M39" s="32"/>
      <c r="N39" s="32"/>
      <c r="O39" s="32"/>
      <c r="P39" s="32"/>
      <c r="Q39" s="32"/>
      <c r="R39" s="32"/>
      <c r="S39" s="32"/>
      <c r="T39" s="8"/>
      <c r="U39" s="8"/>
      <c r="V39" s="8"/>
      <c r="W39" s="8"/>
      <c r="X39" s="8"/>
      <c r="Y39" s="8"/>
    </row>
    <row r="40" spans="1:25" s="1" customFormat="1" x14ac:dyDescent="0.25">
      <c r="A40" s="6" t="s">
        <v>6</v>
      </c>
      <c r="B40" s="4">
        <v>236</v>
      </c>
      <c r="C40" s="31">
        <v>0.38983050847457629</v>
      </c>
      <c r="D40" s="31">
        <v>0.44915254237288138</v>
      </c>
      <c r="E40" s="31">
        <v>0.13135593220338984</v>
      </c>
      <c r="F40" s="31">
        <v>0.22457627118644069</v>
      </c>
      <c r="G40" s="32"/>
      <c r="H40" s="32"/>
      <c r="I40" s="32"/>
      <c r="J40" s="32"/>
      <c r="K40" s="32"/>
      <c r="L40" s="32"/>
      <c r="M40" s="32"/>
      <c r="N40" s="32"/>
      <c r="O40" s="32"/>
      <c r="P40" s="32"/>
      <c r="Q40" s="32"/>
      <c r="R40" s="32"/>
      <c r="S40" s="32"/>
      <c r="T40" s="8"/>
      <c r="U40" s="8"/>
      <c r="V40" s="8"/>
      <c r="W40" s="8"/>
      <c r="X40" s="8"/>
      <c r="Y40" s="8"/>
    </row>
    <row r="41" spans="1:25" s="1" customFormat="1" x14ac:dyDescent="0.25">
      <c r="A41" s="6" t="s">
        <v>7</v>
      </c>
      <c r="B41" s="4">
        <v>377</v>
      </c>
      <c r="C41" s="31">
        <v>0.2625994694960212</v>
      </c>
      <c r="D41" s="31">
        <v>0.59151193633952259</v>
      </c>
      <c r="E41" s="31">
        <v>0.22281167108753316</v>
      </c>
      <c r="F41" s="31">
        <v>0.20689655172413793</v>
      </c>
      <c r="G41" s="32"/>
      <c r="H41" s="32"/>
      <c r="I41" s="32"/>
      <c r="J41" s="32"/>
      <c r="K41" s="32"/>
      <c r="L41" s="32"/>
      <c r="M41" s="32"/>
      <c r="N41" s="32"/>
      <c r="O41" s="32"/>
      <c r="P41" s="32"/>
      <c r="Q41" s="32"/>
      <c r="R41" s="32"/>
      <c r="S41" s="32"/>
      <c r="T41" s="8"/>
      <c r="U41" s="8"/>
      <c r="V41" s="8"/>
      <c r="W41" s="8"/>
      <c r="X41" s="8"/>
      <c r="Y41" s="8"/>
    </row>
    <row r="42" spans="1:25" s="1" customFormat="1" x14ac:dyDescent="0.25">
      <c r="A42" s="6" t="s">
        <v>8</v>
      </c>
      <c r="B42" s="4">
        <v>1348</v>
      </c>
      <c r="C42" s="31">
        <v>0.42359050445103857</v>
      </c>
      <c r="D42" s="31">
        <v>0.48813056379821956</v>
      </c>
      <c r="E42" s="31">
        <v>0.19955489614243324</v>
      </c>
      <c r="F42" s="31">
        <v>0.16023738872403562</v>
      </c>
      <c r="G42" s="32"/>
      <c r="H42" s="32"/>
      <c r="I42" s="32"/>
      <c r="J42" s="32"/>
      <c r="K42" s="32"/>
      <c r="L42" s="32"/>
      <c r="M42" s="32"/>
      <c r="N42" s="32"/>
      <c r="O42" s="32"/>
      <c r="P42" s="32"/>
      <c r="Q42" s="32"/>
      <c r="R42" s="32"/>
      <c r="S42" s="32"/>
      <c r="T42" s="8"/>
      <c r="U42" s="8"/>
      <c r="V42" s="8"/>
      <c r="W42" s="8"/>
      <c r="X42" s="8"/>
      <c r="Y42" s="8"/>
    </row>
    <row r="43" spans="1:25" s="1" customFormat="1" x14ac:dyDescent="0.25">
      <c r="A43" s="6" t="s">
        <v>9</v>
      </c>
      <c r="B43" s="4">
        <v>719</v>
      </c>
      <c r="C43" s="31">
        <v>0.35465924895688455</v>
      </c>
      <c r="D43" s="31">
        <v>0.48539638386648121</v>
      </c>
      <c r="E43" s="31">
        <v>0.15159944367176634</v>
      </c>
      <c r="F43" s="31">
        <v>0.20723226703755215</v>
      </c>
      <c r="G43" s="32"/>
      <c r="H43" s="32"/>
      <c r="I43" s="32"/>
      <c r="J43" s="32"/>
      <c r="K43" s="32"/>
      <c r="L43" s="32"/>
      <c r="M43" s="32"/>
      <c r="N43" s="32"/>
      <c r="O43" s="32"/>
      <c r="P43" s="32"/>
      <c r="Q43" s="32"/>
      <c r="R43" s="32"/>
      <c r="S43" s="32"/>
      <c r="T43" s="8"/>
      <c r="U43" s="8"/>
      <c r="V43" s="8"/>
      <c r="W43" s="8"/>
      <c r="X43" s="8"/>
      <c r="Y43" s="8"/>
    </row>
    <row r="44" spans="1:25" s="1" customFormat="1" x14ac:dyDescent="0.25">
      <c r="A44" s="6" t="s">
        <v>10</v>
      </c>
      <c r="B44" s="4">
        <v>516</v>
      </c>
      <c r="C44" s="31">
        <v>0.24031007751937986</v>
      </c>
      <c r="D44" s="31">
        <v>0.61821705426356588</v>
      </c>
      <c r="E44" s="31">
        <v>0.14534883720930233</v>
      </c>
      <c r="F44" s="31">
        <v>0.14922480620155038</v>
      </c>
      <c r="G44" s="32"/>
      <c r="H44" s="32"/>
      <c r="I44" s="32"/>
      <c r="J44" s="32"/>
      <c r="K44" s="32"/>
      <c r="L44" s="32"/>
      <c r="M44" s="32"/>
      <c r="N44" s="32"/>
      <c r="O44" s="32"/>
      <c r="P44" s="32"/>
      <c r="Q44" s="32"/>
      <c r="R44" s="32"/>
      <c r="S44" s="32"/>
      <c r="T44" s="8"/>
      <c r="U44" s="8"/>
      <c r="V44" s="8"/>
      <c r="W44" s="8"/>
      <c r="X44" s="8"/>
      <c r="Y44" s="8"/>
    </row>
    <row r="45" spans="1:25" s="1" customFormat="1" x14ac:dyDescent="0.25">
      <c r="A45" s="6" t="s">
        <v>11</v>
      </c>
      <c r="B45" s="4">
        <v>864</v>
      </c>
      <c r="C45" s="31">
        <v>0.33217592592592593</v>
      </c>
      <c r="D45" s="31">
        <v>0.53356481481481477</v>
      </c>
      <c r="E45" s="31">
        <v>0.14699074074074073</v>
      </c>
      <c r="F45" s="31">
        <v>0.19444444444444445</v>
      </c>
      <c r="G45" s="32"/>
      <c r="H45" s="32"/>
      <c r="I45" s="32"/>
      <c r="J45" s="32"/>
      <c r="K45" s="32"/>
      <c r="L45" s="32"/>
      <c r="M45" s="32"/>
      <c r="N45" s="32"/>
      <c r="O45" s="32"/>
      <c r="P45" s="32"/>
      <c r="Q45" s="32"/>
      <c r="R45" s="32"/>
      <c r="S45" s="32"/>
      <c r="T45" s="8"/>
      <c r="U45" s="8"/>
      <c r="V45" s="8"/>
      <c r="W45" s="8"/>
      <c r="X45" s="8"/>
      <c r="Y45" s="8"/>
    </row>
    <row r="46" spans="1:25" s="1" customFormat="1" x14ac:dyDescent="0.25">
      <c r="A46" s="6" t="s">
        <v>12</v>
      </c>
      <c r="B46" s="4">
        <v>299</v>
      </c>
      <c r="C46" s="31">
        <v>0.46153846153846156</v>
      </c>
      <c r="D46" s="31">
        <v>0.44816053511705684</v>
      </c>
      <c r="E46" s="31">
        <v>0.22408026755852842</v>
      </c>
      <c r="F46" s="31">
        <v>0.19732441471571907</v>
      </c>
      <c r="G46" s="32"/>
      <c r="H46" s="32"/>
      <c r="I46" s="32"/>
      <c r="J46" s="32"/>
      <c r="K46" s="32"/>
      <c r="L46" s="32"/>
      <c r="M46" s="32"/>
      <c r="N46" s="32"/>
      <c r="O46" s="32"/>
      <c r="P46" s="32"/>
      <c r="Q46" s="32"/>
      <c r="R46" s="32"/>
      <c r="S46" s="32"/>
      <c r="T46" s="8"/>
      <c r="U46" s="8"/>
      <c r="V46" s="8"/>
      <c r="W46" s="8"/>
      <c r="X46" s="8"/>
      <c r="Y46" s="8"/>
    </row>
    <row r="47" spans="1:25" s="1" customFormat="1" x14ac:dyDescent="0.25">
      <c r="A47" s="6" t="s">
        <v>13</v>
      </c>
      <c r="B47" s="4">
        <v>463</v>
      </c>
      <c r="C47" s="31">
        <v>0.58315334773218142</v>
      </c>
      <c r="D47" s="31">
        <v>0.33909287257019438</v>
      </c>
      <c r="E47" s="31">
        <v>0.25917926565874733</v>
      </c>
      <c r="F47" s="31">
        <v>0.17926565874730022</v>
      </c>
      <c r="G47" s="32"/>
      <c r="H47" s="32"/>
      <c r="I47" s="32"/>
      <c r="J47" s="32"/>
      <c r="K47" s="32"/>
      <c r="L47" s="32"/>
      <c r="M47" s="32"/>
      <c r="N47" s="32"/>
      <c r="O47" s="32"/>
      <c r="P47" s="32"/>
      <c r="Q47" s="32"/>
      <c r="R47" s="32"/>
      <c r="S47" s="32"/>
      <c r="T47" s="8"/>
      <c r="U47" s="8"/>
      <c r="V47" s="8"/>
      <c r="W47" s="8"/>
      <c r="X47" s="8"/>
      <c r="Y47" s="8"/>
    </row>
    <row r="48" spans="1:25"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row>
    <row r="49" spans="1:25" s="1" customFormat="1" x14ac:dyDescent="0.25">
      <c r="C49" s="22"/>
      <c r="D49" s="22"/>
      <c r="E49" s="22"/>
      <c r="F49" s="22"/>
      <c r="G49" s="22"/>
      <c r="H49" s="22"/>
      <c r="I49" s="22"/>
      <c r="J49" s="22"/>
      <c r="K49" s="22"/>
      <c r="L49" s="22"/>
      <c r="M49" s="22"/>
      <c r="N49" s="22"/>
      <c r="O49" s="22"/>
      <c r="P49" s="22"/>
      <c r="Q49" s="22"/>
      <c r="R49" s="22"/>
      <c r="S49" s="22"/>
    </row>
    <row r="50" spans="1:25" s="1" customFormat="1" x14ac:dyDescent="0.25">
      <c r="A50" s="1" t="s">
        <v>619</v>
      </c>
      <c r="C50" s="22"/>
      <c r="D50" s="22"/>
      <c r="E50" s="22"/>
      <c r="F50" s="22"/>
      <c r="G50" s="22"/>
      <c r="H50" s="22"/>
      <c r="I50" s="22"/>
      <c r="J50" s="22"/>
      <c r="K50" s="22"/>
      <c r="L50" s="22"/>
      <c r="M50" s="22"/>
      <c r="N50" s="22"/>
      <c r="O50" s="22"/>
      <c r="P50" s="22"/>
      <c r="Q50" s="22"/>
      <c r="R50" s="22"/>
      <c r="S50" s="22"/>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ht="30" x14ac:dyDescent="0.25">
      <c r="A52" s="2" t="s">
        <v>0</v>
      </c>
      <c r="B52" s="2" t="s">
        <v>1</v>
      </c>
      <c r="C52" s="10" t="s">
        <v>620</v>
      </c>
      <c r="D52" s="10" t="s">
        <v>621</v>
      </c>
      <c r="E52" s="10" t="s">
        <v>622</v>
      </c>
      <c r="F52" s="10" t="s">
        <v>623</v>
      </c>
      <c r="G52" s="10" t="s">
        <v>624</v>
      </c>
      <c r="H52" s="10" t="s">
        <v>240</v>
      </c>
      <c r="I52" s="30"/>
      <c r="J52" s="30"/>
      <c r="K52" s="30"/>
      <c r="L52" s="30"/>
      <c r="M52" s="30"/>
      <c r="N52" s="30"/>
      <c r="O52" s="30"/>
      <c r="P52" s="30"/>
      <c r="Q52" s="30"/>
      <c r="R52" s="30"/>
      <c r="S52" s="30"/>
      <c r="T52" s="9"/>
      <c r="U52" s="9"/>
      <c r="V52" s="9"/>
      <c r="W52" s="9"/>
      <c r="X52" s="9"/>
      <c r="Y52" s="9"/>
    </row>
    <row r="53" spans="1:25" s="1" customFormat="1" x14ac:dyDescent="0.25">
      <c r="A53" s="3" t="s">
        <v>2</v>
      </c>
      <c r="B53" s="4">
        <v>2080</v>
      </c>
      <c r="C53" s="31">
        <v>7.9326923076923073E-2</v>
      </c>
      <c r="D53" s="31">
        <v>0.12884615384615383</v>
      </c>
      <c r="E53" s="31">
        <v>5.7692307692307696E-2</v>
      </c>
      <c r="F53" s="31">
        <v>0.28990384615384618</v>
      </c>
      <c r="G53" s="31">
        <v>0.48846153846153845</v>
      </c>
      <c r="H53" s="31">
        <v>5.673076923076923E-2</v>
      </c>
      <c r="I53" s="32"/>
      <c r="J53" s="32"/>
      <c r="K53" s="32"/>
      <c r="L53" s="32"/>
      <c r="M53" s="32"/>
      <c r="N53" s="32"/>
      <c r="O53" s="32"/>
      <c r="P53" s="32"/>
      <c r="Q53" s="32"/>
      <c r="R53" s="32"/>
      <c r="S53" s="32"/>
      <c r="T53" s="8"/>
      <c r="U53" s="8"/>
      <c r="V53" s="8"/>
      <c r="W53" s="8"/>
      <c r="X53" s="8"/>
      <c r="Y53" s="8"/>
    </row>
    <row r="54" spans="1:25" s="1" customFormat="1" x14ac:dyDescent="0.25">
      <c r="A54" s="6" t="s">
        <v>3</v>
      </c>
      <c r="B54" s="4">
        <v>710</v>
      </c>
      <c r="C54" s="31">
        <v>0.11408450704225352</v>
      </c>
      <c r="D54" s="31">
        <v>0.16056338028169015</v>
      </c>
      <c r="E54" s="31">
        <v>9.014084507042254E-2</v>
      </c>
      <c r="F54" s="31">
        <v>0.31971830985915495</v>
      </c>
      <c r="G54" s="31">
        <v>0.41408450704225352</v>
      </c>
      <c r="H54" s="31">
        <v>4.507042253521127E-2</v>
      </c>
      <c r="I54" s="32"/>
      <c r="J54" s="32"/>
      <c r="K54" s="32"/>
      <c r="L54" s="32"/>
      <c r="M54" s="32"/>
      <c r="N54" s="32"/>
      <c r="O54" s="32"/>
      <c r="P54" s="32"/>
      <c r="Q54" s="32"/>
      <c r="R54" s="32"/>
      <c r="S54" s="32"/>
      <c r="T54" s="8"/>
      <c r="U54" s="8"/>
      <c r="V54" s="8"/>
      <c r="W54" s="8"/>
      <c r="X54" s="8"/>
      <c r="Y54" s="8"/>
    </row>
    <row r="55" spans="1:25" s="1" customFormat="1" x14ac:dyDescent="0.25">
      <c r="A55" s="6" t="s">
        <v>4</v>
      </c>
      <c r="B55" s="4">
        <v>414</v>
      </c>
      <c r="C55" s="31">
        <v>9.6618357487922704E-2</v>
      </c>
      <c r="D55" s="31">
        <v>9.9033816425120769E-2</v>
      </c>
      <c r="E55" s="31">
        <v>3.140096618357488E-2</v>
      </c>
      <c r="F55" s="31">
        <v>0.27053140096618356</v>
      </c>
      <c r="G55" s="31">
        <v>0.54589371980676327</v>
      </c>
      <c r="H55" s="31">
        <v>3.140096618357488E-2</v>
      </c>
      <c r="I55" s="32"/>
      <c r="J55" s="32"/>
      <c r="K55" s="32"/>
      <c r="L55" s="32"/>
      <c r="M55" s="32"/>
      <c r="N55" s="32"/>
      <c r="O55" s="32"/>
      <c r="P55" s="32"/>
      <c r="Q55" s="32"/>
      <c r="R55" s="32"/>
      <c r="S55" s="32"/>
      <c r="T55" s="8"/>
      <c r="U55" s="8"/>
      <c r="V55" s="8"/>
      <c r="W55" s="8"/>
      <c r="X55" s="8"/>
      <c r="Y55" s="8"/>
    </row>
    <row r="56" spans="1:25" s="1" customFormat="1" x14ac:dyDescent="0.25">
      <c r="A56" s="6" t="s">
        <v>5</v>
      </c>
      <c r="B56" s="4">
        <v>387</v>
      </c>
      <c r="C56" s="31">
        <v>4.909560723514212E-2</v>
      </c>
      <c r="D56" s="31">
        <v>0.11369509043927649</v>
      </c>
      <c r="E56" s="31">
        <v>3.6175710594315243E-2</v>
      </c>
      <c r="F56" s="31">
        <v>0.3152454780361757</v>
      </c>
      <c r="G56" s="31">
        <v>0.51679586563307489</v>
      </c>
      <c r="H56" s="31">
        <v>5.9431524547803614E-2</v>
      </c>
      <c r="I56" s="32"/>
      <c r="J56" s="32"/>
      <c r="K56" s="32"/>
      <c r="L56" s="32"/>
      <c r="M56" s="32"/>
      <c r="N56" s="32"/>
      <c r="O56" s="32"/>
      <c r="P56" s="32"/>
      <c r="Q56" s="32"/>
      <c r="R56" s="32"/>
      <c r="S56" s="32"/>
      <c r="T56" s="8"/>
      <c r="U56" s="8"/>
      <c r="V56" s="8"/>
      <c r="W56" s="8"/>
      <c r="X56" s="8"/>
      <c r="Y56" s="8"/>
    </row>
    <row r="57" spans="1:25" s="1" customFormat="1" x14ac:dyDescent="0.25">
      <c r="A57" s="6" t="s">
        <v>6</v>
      </c>
      <c r="B57" s="4">
        <v>220</v>
      </c>
      <c r="C57" s="31">
        <v>6.8181818181818177E-2</v>
      </c>
      <c r="D57" s="31">
        <v>0.16818181818181818</v>
      </c>
      <c r="E57" s="31">
        <v>9.5454545454545459E-2</v>
      </c>
      <c r="F57" s="31">
        <v>0.30909090909090908</v>
      </c>
      <c r="G57" s="31">
        <v>0.43636363636363634</v>
      </c>
      <c r="H57" s="31">
        <v>3.1818181818181815E-2</v>
      </c>
      <c r="I57" s="32"/>
      <c r="J57" s="32"/>
      <c r="K57" s="32"/>
      <c r="L57" s="32"/>
      <c r="M57" s="32"/>
      <c r="N57" s="32"/>
      <c r="O57" s="32"/>
      <c r="P57" s="32"/>
      <c r="Q57" s="32"/>
      <c r="R57" s="32"/>
      <c r="S57" s="32"/>
      <c r="T57" s="8"/>
      <c r="U57" s="8"/>
      <c r="V57" s="8"/>
      <c r="W57" s="8"/>
      <c r="X57" s="8"/>
      <c r="Y57" s="8"/>
    </row>
    <row r="58" spans="1:25" s="1" customFormat="1" x14ac:dyDescent="0.25">
      <c r="A58" s="6" t="s">
        <v>7</v>
      </c>
      <c r="B58" s="4">
        <v>349</v>
      </c>
      <c r="C58" s="31">
        <v>2.865329512893983E-2</v>
      </c>
      <c r="D58" s="31">
        <v>9.1690544412607447E-2</v>
      </c>
      <c r="E58" s="31">
        <v>2.2922636103151862E-2</v>
      </c>
      <c r="F58" s="31">
        <v>0.21203438395415472</v>
      </c>
      <c r="G58" s="31">
        <v>0.57306590257879653</v>
      </c>
      <c r="H58" s="31">
        <v>0.12320916905444126</v>
      </c>
      <c r="I58" s="32"/>
      <c r="J58" s="32"/>
      <c r="K58" s="32"/>
      <c r="L58" s="32"/>
      <c r="M58" s="32"/>
      <c r="N58" s="32"/>
      <c r="O58" s="32"/>
      <c r="P58" s="32"/>
      <c r="Q58" s="32"/>
      <c r="R58" s="32"/>
      <c r="S58" s="32"/>
      <c r="T58" s="8"/>
      <c r="U58" s="8"/>
      <c r="V58" s="8"/>
      <c r="W58" s="8"/>
      <c r="X58" s="8"/>
      <c r="Y58" s="8"/>
    </row>
    <row r="59" spans="1:25" s="1" customFormat="1" x14ac:dyDescent="0.25">
      <c r="A59" s="6" t="s">
        <v>8</v>
      </c>
      <c r="B59" s="4">
        <v>1273</v>
      </c>
      <c r="C59" s="31">
        <v>9.3479968578161821E-2</v>
      </c>
      <c r="D59" s="31">
        <v>0.12568735271013354</v>
      </c>
      <c r="E59" s="31">
        <v>7.1484681853888454E-2</v>
      </c>
      <c r="F59" s="31">
        <v>0.27494108405341711</v>
      </c>
      <c r="G59" s="31">
        <v>0.49175176747839749</v>
      </c>
      <c r="H59" s="31">
        <v>5.8130400628436767E-2</v>
      </c>
      <c r="I59" s="32"/>
      <c r="J59" s="32"/>
      <c r="K59" s="32"/>
      <c r="L59" s="32"/>
      <c r="M59" s="32"/>
      <c r="N59" s="32"/>
      <c r="O59" s="32"/>
      <c r="P59" s="32"/>
      <c r="Q59" s="32"/>
      <c r="R59" s="32"/>
      <c r="S59" s="32"/>
      <c r="T59" s="8"/>
      <c r="U59" s="8"/>
      <c r="V59" s="8"/>
      <c r="W59" s="8"/>
      <c r="X59" s="8"/>
      <c r="Y59" s="8"/>
    </row>
    <row r="60" spans="1:25" s="1" customFormat="1" x14ac:dyDescent="0.25">
      <c r="A60" s="6" t="s">
        <v>9</v>
      </c>
      <c r="B60" s="4">
        <v>689</v>
      </c>
      <c r="C60" s="31">
        <v>6.6763425253991288E-2</v>
      </c>
      <c r="D60" s="31">
        <v>0.14368650217706821</v>
      </c>
      <c r="E60" s="31">
        <v>4.0638606676342524E-2</v>
      </c>
      <c r="F60" s="31">
        <v>0.34252539912917274</v>
      </c>
      <c r="G60" s="31">
        <v>0.45283018867924529</v>
      </c>
      <c r="H60" s="31">
        <v>4.3541364296081277E-2</v>
      </c>
      <c r="I60" s="32"/>
      <c r="J60" s="32"/>
      <c r="K60" s="32"/>
      <c r="L60" s="32"/>
      <c r="M60" s="32"/>
      <c r="N60" s="32"/>
      <c r="O60" s="32"/>
      <c r="P60" s="32"/>
      <c r="Q60" s="32"/>
      <c r="R60" s="32"/>
      <c r="S60" s="32"/>
      <c r="T60" s="8"/>
      <c r="U60" s="8"/>
      <c r="V60" s="8"/>
      <c r="W60" s="8"/>
      <c r="X60" s="8"/>
      <c r="Y60" s="8"/>
    </row>
    <row r="61" spans="1:25" s="1" customFormat="1" x14ac:dyDescent="0.25">
      <c r="A61" s="6" t="s">
        <v>10</v>
      </c>
      <c r="B61" s="4">
        <v>484</v>
      </c>
      <c r="C61" s="31">
        <v>3.9256198347107439E-2</v>
      </c>
      <c r="D61" s="31">
        <v>5.7851239669421489E-2</v>
      </c>
      <c r="E61" s="31">
        <v>2.6859504132231406E-2</v>
      </c>
      <c r="F61" s="31">
        <v>0.32024793388429751</v>
      </c>
      <c r="G61" s="31">
        <v>0.5723140495867769</v>
      </c>
      <c r="H61" s="31">
        <v>2.2727272727272728E-2</v>
      </c>
      <c r="I61" s="32"/>
      <c r="J61" s="32"/>
      <c r="K61" s="32"/>
      <c r="L61" s="32"/>
      <c r="M61" s="32"/>
      <c r="N61" s="32"/>
      <c r="O61" s="32"/>
      <c r="P61" s="32"/>
      <c r="Q61" s="32"/>
      <c r="R61" s="32"/>
      <c r="S61" s="32"/>
      <c r="T61" s="8"/>
      <c r="U61" s="8"/>
      <c r="V61" s="8"/>
      <c r="W61" s="8"/>
      <c r="X61" s="8"/>
      <c r="Y61" s="8"/>
    </row>
    <row r="62" spans="1:25" s="1" customFormat="1" x14ac:dyDescent="0.25">
      <c r="A62" s="6" t="s">
        <v>11</v>
      </c>
      <c r="B62" s="4">
        <v>808</v>
      </c>
      <c r="C62" s="31">
        <v>6.0643564356435642E-2</v>
      </c>
      <c r="D62" s="31">
        <v>0.10519801980198019</v>
      </c>
      <c r="E62" s="31">
        <v>5.4455445544554455E-2</v>
      </c>
      <c r="F62" s="31">
        <v>0.30321782178217821</v>
      </c>
      <c r="G62" s="31">
        <v>0.51361386138613863</v>
      </c>
      <c r="H62" s="31">
        <v>4.9504950495049507E-2</v>
      </c>
      <c r="I62" s="32"/>
      <c r="J62" s="32"/>
      <c r="K62" s="32"/>
      <c r="L62" s="32"/>
      <c r="M62" s="32"/>
      <c r="N62" s="32"/>
      <c r="O62" s="32"/>
      <c r="P62" s="32"/>
      <c r="Q62" s="32"/>
      <c r="R62" s="32"/>
      <c r="S62" s="32"/>
      <c r="T62" s="8"/>
      <c r="U62" s="8"/>
      <c r="V62" s="8"/>
      <c r="W62" s="8"/>
      <c r="X62" s="8"/>
      <c r="Y62" s="8"/>
    </row>
    <row r="63" spans="1:25" s="1" customFormat="1" x14ac:dyDescent="0.25">
      <c r="A63" s="6" t="s">
        <v>12</v>
      </c>
      <c r="B63" s="4">
        <v>286</v>
      </c>
      <c r="C63" s="31">
        <v>8.3916083916083919E-2</v>
      </c>
      <c r="D63" s="31">
        <v>0.13636363636363635</v>
      </c>
      <c r="E63" s="31">
        <v>7.3426573426573424E-2</v>
      </c>
      <c r="F63" s="31">
        <v>0.24825174825174826</v>
      </c>
      <c r="G63" s="31">
        <v>0.46153846153846156</v>
      </c>
      <c r="H63" s="31">
        <v>8.3916083916083919E-2</v>
      </c>
      <c r="I63" s="32"/>
      <c r="J63" s="32"/>
      <c r="K63" s="32"/>
      <c r="L63" s="32"/>
      <c r="M63" s="32"/>
      <c r="N63" s="32"/>
      <c r="O63" s="32"/>
      <c r="P63" s="32"/>
      <c r="Q63" s="32"/>
      <c r="R63" s="32"/>
      <c r="S63" s="32"/>
      <c r="T63" s="8"/>
      <c r="U63" s="8"/>
      <c r="V63" s="8"/>
      <c r="W63" s="8"/>
      <c r="X63" s="8"/>
      <c r="Y63" s="8"/>
    </row>
    <row r="64" spans="1:25" s="1" customFormat="1" x14ac:dyDescent="0.25">
      <c r="A64" s="6" t="s">
        <v>13</v>
      </c>
      <c r="B64" s="4">
        <v>443</v>
      </c>
      <c r="C64" s="31">
        <v>0.15124153498871332</v>
      </c>
      <c r="D64" s="31">
        <v>0.24379232505643342</v>
      </c>
      <c r="E64" s="31">
        <v>9.0293453724604969E-2</v>
      </c>
      <c r="F64" s="31">
        <v>0.25733634311512416</v>
      </c>
      <c r="G64" s="31">
        <v>0.38374717832957111</v>
      </c>
      <c r="H64" s="31">
        <v>8.8036117381489837E-2</v>
      </c>
      <c r="I64" s="32"/>
      <c r="J64" s="32"/>
      <c r="K64" s="32"/>
      <c r="L64" s="32"/>
      <c r="M64" s="32"/>
      <c r="N64" s="32"/>
      <c r="O64" s="32"/>
      <c r="P64" s="32"/>
      <c r="Q64" s="32"/>
      <c r="R64" s="32"/>
      <c r="S64" s="32"/>
      <c r="T64" s="8"/>
      <c r="U64" s="8"/>
      <c r="V64" s="8"/>
      <c r="W64" s="8"/>
      <c r="X64" s="8"/>
      <c r="Y64" s="8"/>
    </row>
    <row r="65" spans="1:25"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row>
    <row r="66" spans="1:25" s="1" customFormat="1" x14ac:dyDescent="0.25">
      <c r="C66" s="22"/>
      <c r="D66" s="22"/>
      <c r="E66" s="22"/>
      <c r="F66" s="22"/>
      <c r="G66" s="22"/>
      <c r="H66" s="22"/>
      <c r="I66" s="22"/>
      <c r="J66" s="22"/>
      <c r="K66" s="22"/>
      <c r="L66" s="22"/>
      <c r="M66" s="22"/>
      <c r="N66" s="22"/>
      <c r="O66" s="22"/>
      <c r="P66" s="22"/>
      <c r="Q66" s="22"/>
      <c r="R66" s="22"/>
      <c r="S66" s="22"/>
    </row>
    <row r="67" spans="1:25" s="1" customFormat="1" x14ac:dyDescent="0.25">
      <c r="A67" s="1" t="s">
        <v>625</v>
      </c>
      <c r="C67" s="22"/>
      <c r="D67" s="22"/>
      <c r="E67" s="22"/>
      <c r="F67" s="22"/>
      <c r="G67" s="22"/>
      <c r="H67" s="22"/>
      <c r="I67" s="22"/>
      <c r="J67" s="22"/>
      <c r="K67" s="22"/>
      <c r="L67" s="22"/>
      <c r="M67" s="22"/>
      <c r="N67" s="22"/>
      <c r="O67" s="22"/>
      <c r="P67" s="22"/>
      <c r="Q67" s="22"/>
      <c r="R67" s="22"/>
      <c r="S67" s="22"/>
    </row>
    <row r="68" spans="1:25" s="1" customFormat="1" x14ac:dyDescent="0.25">
      <c r="C68" s="22"/>
      <c r="D68" s="22"/>
      <c r="E68" s="22"/>
      <c r="F68" s="22"/>
      <c r="G68" s="22"/>
      <c r="H68" s="22"/>
      <c r="I68" s="22"/>
      <c r="J68" s="22"/>
      <c r="K68" s="22"/>
      <c r="L68" s="22"/>
      <c r="M68" s="22"/>
      <c r="N68" s="22"/>
      <c r="O68" s="22"/>
      <c r="P68" s="22"/>
      <c r="Q68" s="22"/>
      <c r="R68" s="22"/>
      <c r="S68" s="22"/>
    </row>
    <row r="69" spans="1:25" s="1" customFormat="1" ht="45" x14ac:dyDescent="0.25">
      <c r="A69" s="2" t="s">
        <v>0</v>
      </c>
      <c r="B69" s="2" t="s">
        <v>1</v>
      </c>
      <c r="C69" s="10" t="s">
        <v>626</v>
      </c>
      <c r="D69" s="10" t="s">
        <v>627</v>
      </c>
      <c r="E69" s="10" t="s">
        <v>628</v>
      </c>
      <c r="F69" s="30"/>
      <c r="G69" s="30"/>
      <c r="H69" s="30"/>
      <c r="I69" s="30"/>
      <c r="J69" s="30"/>
      <c r="K69" s="30"/>
      <c r="L69" s="30"/>
      <c r="M69" s="30"/>
      <c r="N69" s="30"/>
      <c r="O69" s="30"/>
      <c r="P69" s="30"/>
      <c r="Q69" s="30"/>
      <c r="R69" s="30"/>
      <c r="S69" s="30"/>
      <c r="T69" s="9"/>
      <c r="U69" s="9"/>
      <c r="V69" s="9"/>
      <c r="W69" s="9"/>
      <c r="X69" s="9"/>
      <c r="Y69" s="9"/>
    </row>
    <row r="70" spans="1:25" s="1" customFormat="1" x14ac:dyDescent="0.25">
      <c r="A70" s="3" t="s">
        <v>2</v>
      </c>
      <c r="B70" s="4">
        <v>2215</v>
      </c>
      <c r="C70" s="31">
        <v>0.50112866817155755</v>
      </c>
      <c r="D70" s="31">
        <v>0.11602708803611739</v>
      </c>
      <c r="E70" s="31">
        <v>0.38284424379232507</v>
      </c>
      <c r="F70" s="32"/>
      <c r="G70" s="32"/>
      <c r="H70" s="32"/>
      <c r="I70" s="32"/>
      <c r="J70" s="32"/>
      <c r="K70" s="32"/>
      <c r="L70" s="32"/>
      <c r="M70" s="32"/>
      <c r="N70" s="32"/>
      <c r="O70" s="32"/>
      <c r="P70" s="32"/>
      <c r="Q70" s="32"/>
      <c r="R70" s="32"/>
      <c r="S70" s="32"/>
      <c r="T70" s="8"/>
      <c r="U70" s="8"/>
      <c r="V70" s="8"/>
      <c r="W70" s="8"/>
      <c r="X70" s="8"/>
      <c r="Y70" s="8"/>
    </row>
    <row r="71" spans="1:25" s="1" customFormat="1" x14ac:dyDescent="0.25">
      <c r="A71" s="6" t="s">
        <v>3</v>
      </c>
      <c r="B71" s="4">
        <v>777</v>
      </c>
      <c r="C71" s="31">
        <v>0.51351351351351349</v>
      </c>
      <c r="D71" s="31">
        <v>0.11583011583011583</v>
      </c>
      <c r="E71" s="31">
        <v>0.37065637065637064</v>
      </c>
      <c r="F71" s="32"/>
      <c r="G71" s="32"/>
      <c r="H71" s="32"/>
      <c r="I71" s="32"/>
      <c r="J71" s="32"/>
      <c r="K71" s="32"/>
      <c r="L71" s="32"/>
      <c r="M71" s="32"/>
      <c r="N71" s="32"/>
      <c r="O71" s="32"/>
      <c r="P71" s="32"/>
      <c r="Q71" s="32"/>
      <c r="R71" s="32"/>
      <c r="S71" s="32"/>
      <c r="T71" s="8"/>
      <c r="U71" s="8"/>
      <c r="V71" s="8"/>
      <c r="W71" s="8"/>
      <c r="X71" s="8"/>
      <c r="Y71" s="8"/>
    </row>
    <row r="72" spans="1:25" s="1" customFormat="1" x14ac:dyDescent="0.25">
      <c r="A72" s="6" t="s">
        <v>4</v>
      </c>
      <c r="B72" s="4">
        <v>455</v>
      </c>
      <c r="C72" s="31">
        <v>0.48571428571428571</v>
      </c>
      <c r="D72" s="31">
        <v>9.2307692307692313E-2</v>
      </c>
      <c r="E72" s="31">
        <v>0.42197802197802198</v>
      </c>
      <c r="F72" s="32"/>
      <c r="G72" s="32"/>
      <c r="H72" s="32"/>
      <c r="I72" s="32"/>
      <c r="J72" s="32"/>
      <c r="K72" s="32"/>
      <c r="L72" s="32"/>
      <c r="M72" s="32"/>
      <c r="N72" s="32"/>
      <c r="O72" s="32"/>
      <c r="P72" s="32"/>
      <c r="Q72" s="32"/>
      <c r="R72" s="32"/>
      <c r="S72" s="32"/>
      <c r="T72" s="8"/>
      <c r="U72" s="8"/>
      <c r="V72" s="8"/>
      <c r="W72" s="8"/>
      <c r="X72" s="8"/>
      <c r="Y72" s="8"/>
    </row>
    <row r="73" spans="1:25" s="1" customFormat="1" x14ac:dyDescent="0.25">
      <c r="A73" s="6" t="s">
        <v>5</v>
      </c>
      <c r="B73" s="4">
        <v>427</v>
      </c>
      <c r="C73" s="31">
        <v>0.54566744730679162</v>
      </c>
      <c r="D73" s="31">
        <v>0.1053864168618267</v>
      </c>
      <c r="E73" s="31">
        <v>0.34894613583138173</v>
      </c>
      <c r="F73" s="32"/>
      <c r="G73" s="32"/>
      <c r="H73" s="32"/>
      <c r="I73" s="32"/>
      <c r="J73" s="32"/>
      <c r="K73" s="32"/>
      <c r="L73" s="32"/>
      <c r="M73" s="32"/>
      <c r="N73" s="32"/>
      <c r="O73" s="32"/>
      <c r="P73" s="32"/>
      <c r="Q73" s="32"/>
      <c r="R73" s="32"/>
      <c r="S73" s="32"/>
      <c r="T73" s="8"/>
      <c r="U73" s="8"/>
      <c r="V73" s="8"/>
      <c r="W73" s="8"/>
      <c r="X73" s="8"/>
      <c r="Y73" s="8"/>
    </row>
    <row r="74" spans="1:25" s="1" customFormat="1" x14ac:dyDescent="0.25">
      <c r="A74" s="6" t="s">
        <v>6</v>
      </c>
      <c r="B74" s="4">
        <v>252</v>
      </c>
      <c r="C74" s="31">
        <v>0.5714285714285714</v>
      </c>
      <c r="D74" s="31">
        <v>0.13095238095238096</v>
      </c>
      <c r="E74" s="31">
        <v>0.29761904761904762</v>
      </c>
      <c r="F74" s="32"/>
      <c r="G74" s="32"/>
      <c r="H74" s="32"/>
      <c r="I74" s="32"/>
      <c r="J74" s="32"/>
      <c r="K74" s="32"/>
      <c r="L74" s="32"/>
      <c r="M74" s="32"/>
      <c r="N74" s="32"/>
      <c r="O74" s="32"/>
      <c r="P74" s="32"/>
      <c r="Q74" s="32"/>
      <c r="R74" s="32"/>
      <c r="S74" s="32"/>
      <c r="T74" s="8"/>
      <c r="U74" s="8"/>
      <c r="V74" s="8"/>
      <c r="W74" s="8"/>
      <c r="X74" s="8"/>
      <c r="Y74" s="8"/>
    </row>
    <row r="75" spans="1:25" s="1" customFormat="1" x14ac:dyDescent="0.25">
      <c r="A75" s="6" t="s">
        <v>7</v>
      </c>
      <c r="B75" s="4">
        <v>304</v>
      </c>
      <c r="C75" s="31">
        <v>0.37171052631578949</v>
      </c>
      <c r="D75" s="31">
        <v>0.15460526315789475</v>
      </c>
      <c r="E75" s="31">
        <v>0.47368421052631576</v>
      </c>
      <c r="F75" s="32"/>
      <c r="G75" s="32"/>
      <c r="H75" s="32"/>
      <c r="I75" s="32"/>
      <c r="J75" s="32"/>
      <c r="K75" s="32"/>
      <c r="L75" s="32"/>
      <c r="M75" s="32"/>
      <c r="N75" s="32"/>
      <c r="O75" s="32"/>
      <c r="P75" s="32"/>
      <c r="Q75" s="32"/>
      <c r="R75" s="32"/>
      <c r="S75" s="32"/>
      <c r="T75" s="8"/>
      <c r="U75" s="8"/>
      <c r="V75" s="8"/>
      <c r="W75" s="8"/>
      <c r="X75" s="8"/>
      <c r="Y75" s="8"/>
    </row>
    <row r="76" spans="1:25" s="1" customFormat="1" x14ac:dyDescent="0.25">
      <c r="A76" s="6" t="s">
        <v>8</v>
      </c>
      <c r="B76" s="4">
        <v>1398</v>
      </c>
      <c r="C76" s="31">
        <v>0.45779685264663805</v>
      </c>
      <c r="D76" s="31">
        <v>8.9413447782546493E-2</v>
      </c>
      <c r="E76" s="31">
        <v>0.45278969957081544</v>
      </c>
      <c r="F76" s="32"/>
      <c r="G76" s="32"/>
      <c r="H76" s="32"/>
      <c r="I76" s="32"/>
      <c r="J76" s="32"/>
      <c r="K76" s="32"/>
      <c r="L76" s="32"/>
      <c r="M76" s="32"/>
      <c r="N76" s="32"/>
      <c r="O76" s="32"/>
      <c r="P76" s="32"/>
      <c r="Q76" s="32"/>
      <c r="R76" s="32"/>
      <c r="S76" s="32"/>
      <c r="T76" s="8"/>
      <c r="U76" s="8"/>
      <c r="V76" s="8"/>
      <c r="W76" s="8"/>
      <c r="X76" s="8"/>
      <c r="Y76" s="8"/>
    </row>
    <row r="77" spans="1:25" s="1" customFormat="1" x14ac:dyDescent="0.25">
      <c r="A77" s="6" t="s">
        <v>9</v>
      </c>
      <c r="B77" s="4">
        <v>765</v>
      </c>
      <c r="C77" s="31">
        <v>0.5934640522875817</v>
      </c>
      <c r="D77" s="31">
        <v>0.14901960784313725</v>
      </c>
      <c r="E77" s="31">
        <v>0.25751633986928102</v>
      </c>
      <c r="F77" s="32"/>
      <c r="G77" s="32"/>
      <c r="H77" s="32"/>
      <c r="I77" s="32"/>
      <c r="J77" s="32"/>
      <c r="K77" s="32"/>
      <c r="L77" s="32"/>
      <c r="M77" s="32"/>
      <c r="N77" s="32"/>
      <c r="O77" s="32"/>
      <c r="P77" s="32"/>
      <c r="Q77" s="32"/>
      <c r="R77" s="32"/>
      <c r="S77" s="32"/>
      <c r="T77" s="8"/>
      <c r="U77" s="8"/>
      <c r="V77" s="8"/>
      <c r="W77" s="8"/>
      <c r="X77" s="8"/>
      <c r="Y77" s="8"/>
    </row>
    <row r="78" spans="1:25" s="1" customFormat="1" x14ac:dyDescent="0.25">
      <c r="A78" s="6" t="s">
        <v>10</v>
      </c>
      <c r="B78" s="4">
        <v>528</v>
      </c>
      <c r="C78" s="31">
        <v>0.40909090909090912</v>
      </c>
      <c r="D78" s="31">
        <v>0.16287878787878787</v>
      </c>
      <c r="E78" s="31">
        <v>0.42803030303030304</v>
      </c>
      <c r="F78" s="32"/>
      <c r="G78" s="32"/>
      <c r="H78" s="32"/>
      <c r="I78" s="32"/>
      <c r="J78" s="32"/>
      <c r="K78" s="32"/>
      <c r="L78" s="32"/>
      <c r="M78" s="32"/>
      <c r="N78" s="32"/>
      <c r="O78" s="32"/>
      <c r="P78" s="32"/>
      <c r="Q78" s="32"/>
      <c r="R78" s="32"/>
      <c r="S78" s="32"/>
      <c r="T78" s="8"/>
      <c r="U78" s="8"/>
      <c r="V78" s="8"/>
      <c r="W78" s="8"/>
      <c r="X78" s="8"/>
      <c r="Y78" s="8"/>
    </row>
    <row r="79" spans="1:25" s="1" customFormat="1" x14ac:dyDescent="0.25">
      <c r="A79" s="6" t="s">
        <v>11</v>
      </c>
      <c r="B79" s="4">
        <v>845</v>
      </c>
      <c r="C79" s="31">
        <v>0.52307692307692311</v>
      </c>
      <c r="D79" s="31">
        <v>9.70414201183432E-2</v>
      </c>
      <c r="E79" s="31">
        <v>0.37988165680473374</v>
      </c>
      <c r="F79" s="32"/>
      <c r="G79" s="32"/>
      <c r="H79" s="32"/>
      <c r="I79" s="32"/>
      <c r="J79" s="32"/>
      <c r="K79" s="32"/>
      <c r="L79" s="32"/>
      <c r="M79" s="32"/>
      <c r="N79" s="32"/>
      <c r="O79" s="32"/>
      <c r="P79" s="32"/>
      <c r="Q79" s="32"/>
      <c r="R79" s="32"/>
      <c r="S79" s="32"/>
      <c r="T79" s="8"/>
      <c r="U79" s="8"/>
      <c r="V79" s="8"/>
      <c r="W79" s="8"/>
      <c r="X79" s="8"/>
      <c r="Y79" s="8"/>
    </row>
    <row r="80" spans="1:25" s="1" customFormat="1" x14ac:dyDescent="0.25">
      <c r="A80" s="6" t="s">
        <v>12</v>
      </c>
      <c r="B80" s="4">
        <v>311</v>
      </c>
      <c r="C80" s="31">
        <v>0.50160771704180063</v>
      </c>
      <c r="D80" s="31">
        <v>9.6463022508038579E-2</v>
      </c>
      <c r="E80" s="31">
        <v>0.40192926045016075</v>
      </c>
      <c r="F80" s="32"/>
      <c r="G80" s="32"/>
      <c r="H80" s="32"/>
      <c r="I80" s="32"/>
      <c r="J80" s="32"/>
      <c r="K80" s="32"/>
      <c r="L80" s="32"/>
      <c r="M80" s="32"/>
      <c r="N80" s="32"/>
      <c r="O80" s="32"/>
      <c r="P80" s="32"/>
      <c r="Q80" s="32"/>
      <c r="R80" s="32"/>
      <c r="S80" s="32"/>
      <c r="T80" s="8"/>
      <c r="U80" s="8"/>
      <c r="V80" s="8"/>
      <c r="W80" s="8"/>
      <c r="X80" s="8"/>
      <c r="Y80" s="8"/>
    </row>
    <row r="81" spans="1:25" s="1" customFormat="1" x14ac:dyDescent="0.25">
      <c r="A81" s="6" t="s">
        <v>13</v>
      </c>
      <c r="B81" s="4">
        <v>452</v>
      </c>
      <c r="C81" s="31">
        <v>0.57079646017699115</v>
      </c>
      <c r="D81" s="31">
        <v>9.2920353982300891E-2</v>
      </c>
      <c r="E81" s="31">
        <v>0.33628318584070799</v>
      </c>
      <c r="F81" s="32"/>
      <c r="G81" s="32"/>
      <c r="H81" s="32"/>
      <c r="I81" s="32"/>
      <c r="J81" s="32"/>
      <c r="K81" s="32"/>
      <c r="L81" s="32"/>
      <c r="M81" s="32"/>
      <c r="N81" s="32"/>
      <c r="O81" s="32"/>
      <c r="P81" s="32"/>
      <c r="Q81" s="32"/>
      <c r="R81" s="32"/>
      <c r="S81" s="32"/>
      <c r="T81" s="8"/>
      <c r="U81" s="8"/>
      <c r="V81" s="8"/>
      <c r="W81" s="8"/>
      <c r="X81" s="8"/>
      <c r="Y81" s="8"/>
    </row>
    <row r="82" spans="1:25"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1" t="s">
        <v>629</v>
      </c>
      <c r="C84" s="22"/>
      <c r="D84" s="22"/>
      <c r="E84" s="22"/>
      <c r="F84" s="22"/>
      <c r="G84" s="22"/>
      <c r="H84" s="22"/>
      <c r="I84" s="22"/>
      <c r="J84" s="22"/>
      <c r="K84" s="22"/>
      <c r="L84" s="22"/>
      <c r="M84" s="22"/>
      <c r="N84" s="22"/>
      <c r="O84" s="22"/>
      <c r="P84" s="22"/>
      <c r="Q84" s="22"/>
      <c r="R84" s="22"/>
      <c r="S84" s="22"/>
    </row>
    <row r="85" spans="1:25" s="1" customFormat="1" x14ac:dyDescent="0.25">
      <c r="C85" s="22"/>
      <c r="D85" s="22"/>
      <c r="E85" s="22"/>
      <c r="F85" s="22"/>
      <c r="G85" s="22"/>
      <c r="H85" s="22"/>
      <c r="I85" s="22"/>
      <c r="J85" s="22"/>
      <c r="K85" s="22"/>
      <c r="L85" s="22"/>
      <c r="M85" s="22"/>
      <c r="N85" s="22"/>
      <c r="O85" s="22"/>
      <c r="P85" s="22"/>
      <c r="Q85" s="22"/>
      <c r="R85" s="22"/>
      <c r="S85" s="22"/>
    </row>
    <row r="86" spans="1:25" s="1" customFormat="1" ht="30" x14ac:dyDescent="0.25">
      <c r="A86" s="2" t="s">
        <v>0</v>
      </c>
      <c r="B86" s="2" t="s">
        <v>1</v>
      </c>
      <c r="C86" s="10" t="s">
        <v>630</v>
      </c>
      <c r="D86" s="10" t="s">
        <v>631</v>
      </c>
      <c r="E86" s="30"/>
      <c r="F86" s="30"/>
      <c r="G86" s="30"/>
      <c r="H86" s="30"/>
      <c r="I86" s="30"/>
      <c r="J86" s="30"/>
      <c r="K86" s="30"/>
      <c r="L86" s="30"/>
      <c r="M86" s="30"/>
      <c r="N86" s="30"/>
      <c r="O86" s="30"/>
      <c r="P86" s="30"/>
      <c r="Q86" s="30"/>
      <c r="R86" s="30"/>
      <c r="S86" s="30"/>
      <c r="T86" s="9"/>
      <c r="U86" s="9"/>
      <c r="V86" s="9"/>
      <c r="W86" s="9"/>
      <c r="X86" s="9"/>
      <c r="Y86" s="9"/>
    </row>
    <row r="87" spans="1:25" s="1" customFormat="1" x14ac:dyDescent="0.25">
      <c r="A87" s="3" t="s">
        <v>2</v>
      </c>
      <c r="B87" s="4">
        <v>2359</v>
      </c>
      <c r="C87" s="31">
        <v>0.77108944467994911</v>
      </c>
      <c r="D87" s="31">
        <v>0.22891055532005086</v>
      </c>
      <c r="E87" s="32"/>
      <c r="F87" s="32"/>
      <c r="G87" s="32"/>
      <c r="H87" s="32"/>
      <c r="I87" s="32"/>
      <c r="J87" s="32"/>
      <c r="K87" s="32"/>
      <c r="L87" s="32"/>
      <c r="M87" s="32"/>
      <c r="N87" s="32"/>
      <c r="O87" s="32"/>
      <c r="P87" s="32"/>
      <c r="Q87" s="32"/>
      <c r="R87" s="32"/>
      <c r="S87" s="32"/>
      <c r="T87" s="8"/>
      <c r="U87" s="8"/>
      <c r="V87" s="8"/>
      <c r="W87" s="8"/>
      <c r="X87" s="8"/>
      <c r="Y87" s="8"/>
    </row>
    <row r="88" spans="1:25" s="1" customFormat="1" x14ac:dyDescent="0.25">
      <c r="A88" s="6" t="s">
        <v>3</v>
      </c>
      <c r="B88" s="4">
        <v>823</v>
      </c>
      <c r="C88" s="31">
        <v>0.75698663426488455</v>
      </c>
      <c r="D88" s="31">
        <v>0.24301336573511542</v>
      </c>
      <c r="E88" s="32"/>
      <c r="F88" s="32"/>
      <c r="G88" s="32"/>
      <c r="H88" s="32"/>
      <c r="I88" s="32"/>
      <c r="J88" s="32"/>
      <c r="K88" s="32"/>
      <c r="L88" s="32"/>
      <c r="M88" s="32"/>
      <c r="N88" s="32"/>
      <c r="O88" s="32"/>
      <c r="P88" s="32"/>
      <c r="Q88" s="32"/>
      <c r="R88" s="32"/>
      <c r="S88" s="32"/>
      <c r="T88" s="8"/>
      <c r="U88" s="8"/>
      <c r="V88" s="8"/>
      <c r="W88" s="8"/>
      <c r="X88" s="8"/>
      <c r="Y88" s="8"/>
    </row>
    <row r="89" spans="1:25" s="1" customFormat="1" x14ac:dyDescent="0.25">
      <c r="A89" s="6" t="s">
        <v>4</v>
      </c>
      <c r="B89" s="4">
        <v>468</v>
      </c>
      <c r="C89" s="31">
        <v>0.76282051282051277</v>
      </c>
      <c r="D89" s="31">
        <v>0.23717948717948717</v>
      </c>
      <c r="E89" s="32"/>
      <c r="F89" s="32"/>
      <c r="G89" s="32"/>
      <c r="H89" s="32"/>
      <c r="I89" s="32"/>
      <c r="J89" s="32"/>
      <c r="K89" s="32"/>
      <c r="L89" s="32"/>
      <c r="M89" s="32"/>
      <c r="N89" s="32"/>
      <c r="O89" s="32"/>
      <c r="P89" s="32"/>
      <c r="Q89" s="32"/>
      <c r="R89" s="32"/>
      <c r="S89" s="32"/>
      <c r="T89" s="8"/>
      <c r="U89" s="8"/>
      <c r="V89" s="8"/>
      <c r="W89" s="8"/>
      <c r="X89" s="8"/>
      <c r="Y89" s="8"/>
    </row>
    <row r="90" spans="1:25" s="1" customFormat="1" x14ac:dyDescent="0.25">
      <c r="A90" s="6" t="s">
        <v>5</v>
      </c>
      <c r="B90" s="4">
        <v>465</v>
      </c>
      <c r="C90" s="31">
        <v>0.76774193548387093</v>
      </c>
      <c r="D90" s="31">
        <v>0.23225806451612904</v>
      </c>
      <c r="E90" s="32"/>
      <c r="F90" s="32"/>
      <c r="G90" s="32"/>
      <c r="H90" s="32"/>
      <c r="I90" s="32"/>
      <c r="J90" s="32"/>
      <c r="K90" s="32"/>
      <c r="L90" s="32"/>
      <c r="M90" s="32"/>
      <c r="N90" s="32"/>
      <c r="O90" s="32"/>
      <c r="P90" s="32"/>
      <c r="Q90" s="32"/>
      <c r="R90" s="32"/>
      <c r="S90" s="32"/>
      <c r="T90" s="8"/>
      <c r="U90" s="8"/>
      <c r="V90" s="8"/>
      <c r="W90" s="8"/>
      <c r="X90" s="8"/>
      <c r="Y90" s="8"/>
    </row>
    <row r="91" spans="1:25" s="1" customFormat="1" x14ac:dyDescent="0.25">
      <c r="A91" s="6" t="s">
        <v>6</v>
      </c>
      <c r="B91" s="4">
        <v>275</v>
      </c>
      <c r="C91" s="31">
        <v>0.7781818181818182</v>
      </c>
      <c r="D91" s="31">
        <v>0.22181818181818183</v>
      </c>
      <c r="E91" s="32"/>
      <c r="F91" s="32"/>
      <c r="G91" s="32"/>
      <c r="H91" s="32"/>
      <c r="I91" s="32"/>
      <c r="J91" s="32"/>
      <c r="K91" s="32"/>
      <c r="L91" s="32"/>
      <c r="M91" s="32"/>
      <c r="N91" s="32"/>
      <c r="O91" s="32"/>
      <c r="P91" s="32"/>
      <c r="Q91" s="32"/>
      <c r="R91" s="32"/>
      <c r="S91" s="32"/>
      <c r="T91" s="8"/>
      <c r="U91" s="8"/>
      <c r="V91" s="8"/>
      <c r="W91" s="8"/>
      <c r="X91" s="8"/>
      <c r="Y91" s="8"/>
    </row>
    <row r="92" spans="1:25" s="1" customFormat="1" x14ac:dyDescent="0.25">
      <c r="A92" s="6" t="s">
        <v>7</v>
      </c>
      <c r="B92" s="4">
        <v>328</v>
      </c>
      <c r="C92" s="31">
        <v>0.81707317073170727</v>
      </c>
      <c r="D92" s="31">
        <v>0.18292682926829268</v>
      </c>
      <c r="E92" s="32"/>
      <c r="F92" s="32"/>
      <c r="G92" s="32"/>
      <c r="H92" s="32"/>
      <c r="I92" s="32"/>
      <c r="J92" s="32"/>
      <c r="K92" s="32"/>
      <c r="L92" s="32"/>
      <c r="M92" s="32"/>
      <c r="N92" s="32"/>
      <c r="O92" s="32"/>
      <c r="P92" s="32"/>
      <c r="Q92" s="32"/>
      <c r="R92" s="32"/>
      <c r="S92" s="32"/>
      <c r="T92" s="8"/>
      <c r="U92" s="8"/>
      <c r="V92" s="8"/>
      <c r="W92" s="8"/>
      <c r="X92" s="8"/>
      <c r="Y92" s="8"/>
    </row>
    <row r="93" spans="1:25" s="1" customFormat="1" x14ac:dyDescent="0.25">
      <c r="A93" s="6" t="s">
        <v>8</v>
      </c>
      <c r="B93" s="4">
        <v>1469</v>
      </c>
      <c r="C93" s="31">
        <v>0.75357385976855007</v>
      </c>
      <c r="D93" s="31">
        <v>0.24642614023144996</v>
      </c>
      <c r="E93" s="32"/>
      <c r="F93" s="32"/>
      <c r="G93" s="32"/>
      <c r="H93" s="32"/>
      <c r="I93" s="32"/>
      <c r="J93" s="32"/>
      <c r="K93" s="32"/>
      <c r="L93" s="32"/>
      <c r="M93" s="32"/>
      <c r="N93" s="32"/>
      <c r="O93" s="32"/>
      <c r="P93" s="32"/>
      <c r="Q93" s="32"/>
      <c r="R93" s="32"/>
      <c r="S93" s="32"/>
      <c r="T93" s="8"/>
      <c r="U93" s="8"/>
      <c r="V93" s="8"/>
      <c r="W93" s="8"/>
      <c r="X93" s="8"/>
      <c r="Y93" s="8"/>
    </row>
    <row r="94" spans="1:25" s="1" customFormat="1" x14ac:dyDescent="0.25">
      <c r="A94" s="6" t="s">
        <v>9</v>
      </c>
      <c r="B94" s="4">
        <v>837</v>
      </c>
      <c r="C94" s="31">
        <v>0.80645161290322576</v>
      </c>
      <c r="D94" s="31">
        <v>0.19354838709677419</v>
      </c>
      <c r="E94" s="32"/>
      <c r="F94" s="32"/>
      <c r="G94" s="32"/>
      <c r="H94" s="32"/>
      <c r="I94" s="32"/>
      <c r="J94" s="32"/>
      <c r="K94" s="32"/>
      <c r="L94" s="32"/>
      <c r="M94" s="32"/>
      <c r="N94" s="32"/>
      <c r="O94" s="32"/>
      <c r="P94" s="32"/>
      <c r="Q94" s="32"/>
      <c r="R94" s="32"/>
      <c r="S94" s="32"/>
      <c r="T94" s="8"/>
      <c r="U94" s="8"/>
      <c r="V94" s="8"/>
      <c r="W94" s="8"/>
      <c r="X94" s="8"/>
      <c r="Y94" s="8"/>
    </row>
    <row r="95" spans="1:25" s="1" customFormat="1" x14ac:dyDescent="0.25">
      <c r="A95" s="6" t="s">
        <v>10</v>
      </c>
      <c r="B95" s="4">
        <v>537</v>
      </c>
      <c r="C95" s="31">
        <v>0.75977653631284914</v>
      </c>
      <c r="D95" s="31">
        <v>0.24022346368715083</v>
      </c>
      <c r="E95" s="32"/>
      <c r="F95" s="32"/>
      <c r="G95" s="32"/>
      <c r="H95" s="32"/>
      <c r="I95" s="32"/>
      <c r="J95" s="32"/>
      <c r="K95" s="32"/>
      <c r="L95" s="32"/>
      <c r="M95" s="32"/>
      <c r="N95" s="32"/>
      <c r="O95" s="32"/>
      <c r="P95" s="32"/>
      <c r="Q95" s="32"/>
      <c r="R95" s="32"/>
      <c r="S95" s="32"/>
      <c r="T95" s="8"/>
      <c r="U95" s="8"/>
      <c r="V95" s="8"/>
      <c r="W95" s="8"/>
      <c r="X95" s="8"/>
      <c r="Y95" s="8"/>
    </row>
    <row r="96" spans="1:25" s="1" customFormat="1" x14ac:dyDescent="0.25">
      <c r="A96" s="6" t="s">
        <v>11</v>
      </c>
      <c r="B96" s="4">
        <v>917</v>
      </c>
      <c r="C96" s="31">
        <v>0.80261723009814612</v>
      </c>
      <c r="D96" s="31">
        <v>0.19738276990185388</v>
      </c>
      <c r="E96" s="32"/>
      <c r="F96" s="32"/>
      <c r="G96" s="32"/>
      <c r="H96" s="32"/>
      <c r="I96" s="32"/>
      <c r="J96" s="32"/>
      <c r="K96" s="32"/>
      <c r="L96" s="32"/>
      <c r="M96" s="32"/>
      <c r="N96" s="32"/>
      <c r="O96" s="32"/>
      <c r="P96" s="32"/>
      <c r="Q96" s="32"/>
      <c r="R96" s="32"/>
      <c r="S96" s="32"/>
      <c r="T96" s="8"/>
      <c r="U96" s="8"/>
      <c r="V96" s="8"/>
      <c r="W96" s="8"/>
      <c r="X96" s="8"/>
      <c r="Y96" s="8"/>
    </row>
    <row r="97" spans="1:25" s="1" customFormat="1" x14ac:dyDescent="0.25">
      <c r="A97" s="6" t="s">
        <v>12</v>
      </c>
      <c r="B97" s="4">
        <v>326</v>
      </c>
      <c r="C97" s="31">
        <v>0.745398773006135</v>
      </c>
      <c r="D97" s="31">
        <v>0.254601226993865</v>
      </c>
      <c r="E97" s="32"/>
      <c r="F97" s="32"/>
      <c r="G97" s="32"/>
      <c r="H97" s="32"/>
      <c r="I97" s="32"/>
      <c r="J97" s="32"/>
      <c r="K97" s="32"/>
      <c r="L97" s="32"/>
      <c r="M97" s="32"/>
      <c r="N97" s="32"/>
      <c r="O97" s="32"/>
      <c r="P97" s="32"/>
      <c r="Q97" s="32"/>
      <c r="R97" s="32"/>
      <c r="S97" s="32"/>
      <c r="T97" s="8"/>
      <c r="U97" s="8"/>
      <c r="V97" s="8"/>
      <c r="W97" s="8"/>
      <c r="X97" s="8"/>
      <c r="Y97" s="8"/>
    </row>
    <row r="98" spans="1:25" s="1" customFormat="1" x14ac:dyDescent="0.25">
      <c r="A98" s="6" t="s">
        <v>13</v>
      </c>
      <c r="B98" s="4">
        <v>486</v>
      </c>
      <c r="C98" s="31">
        <v>0.74897119341563789</v>
      </c>
      <c r="D98" s="31">
        <v>0.25102880658436216</v>
      </c>
      <c r="E98" s="32"/>
      <c r="F98" s="32"/>
      <c r="G98" s="32"/>
      <c r="H98" s="32"/>
      <c r="I98" s="32"/>
      <c r="J98" s="32"/>
      <c r="K98" s="32"/>
      <c r="L98" s="32"/>
      <c r="M98" s="32"/>
      <c r="N98" s="32"/>
      <c r="O98" s="32"/>
      <c r="P98" s="32"/>
      <c r="Q98" s="32"/>
      <c r="R98" s="32"/>
      <c r="S98" s="32"/>
      <c r="T98" s="8"/>
      <c r="U98" s="8"/>
      <c r="V98" s="8"/>
      <c r="W98" s="8"/>
      <c r="X98" s="8"/>
      <c r="Y98" s="8"/>
    </row>
    <row r="99" spans="1:25"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row>
    <row r="100" spans="1:25" s="1" customFormat="1" x14ac:dyDescent="0.25">
      <c r="C100" s="22"/>
      <c r="D100" s="22"/>
      <c r="E100" s="22"/>
      <c r="F100" s="22"/>
      <c r="G100" s="22"/>
      <c r="H100" s="22"/>
      <c r="I100" s="22"/>
      <c r="J100" s="22"/>
      <c r="K100" s="22"/>
      <c r="L100" s="22"/>
      <c r="M100" s="22"/>
      <c r="N100" s="22"/>
      <c r="O100" s="22"/>
      <c r="P100" s="22"/>
      <c r="Q100" s="22"/>
      <c r="R100" s="22"/>
      <c r="S100" s="22"/>
    </row>
    <row r="101" spans="1:25" s="1" customFormat="1" x14ac:dyDescent="0.25">
      <c r="A101" s="1" t="s">
        <v>632</v>
      </c>
      <c r="C101" s="22"/>
      <c r="D101" s="22"/>
      <c r="E101" s="22"/>
      <c r="F101" s="22"/>
      <c r="G101" s="22"/>
      <c r="H101" s="22"/>
      <c r="I101" s="22"/>
      <c r="J101" s="22"/>
      <c r="K101" s="22"/>
      <c r="L101" s="22"/>
      <c r="M101" s="22"/>
      <c r="N101" s="22"/>
      <c r="O101" s="22"/>
      <c r="P101" s="22"/>
      <c r="Q101" s="22"/>
      <c r="R101" s="22"/>
      <c r="S101" s="22"/>
    </row>
    <row r="102" spans="1:25" s="1" customFormat="1" x14ac:dyDescent="0.25">
      <c r="C102" s="22"/>
      <c r="D102" s="22"/>
      <c r="E102" s="22"/>
      <c r="F102" s="22"/>
      <c r="G102" s="22"/>
      <c r="H102" s="22"/>
      <c r="I102" s="22"/>
      <c r="J102" s="22"/>
      <c r="K102" s="22"/>
      <c r="L102" s="22"/>
      <c r="M102" s="22"/>
      <c r="N102" s="22"/>
      <c r="O102" s="22"/>
      <c r="P102" s="22"/>
      <c r="Q102" s="22"/>
      <c r="R102" s="22"/>
      <c r="S102" s="22"/>
    </row>
    <row r="103" spans="1:25" s="1" customFormat="1" x14ac:dyDescent="0.25">
      <c r="A103" s="2" t="s">
        <v>0</v>
      </c>
      <c r="B103" s="2" t="s">
        <v>1</v>
      </c>
      <c r="C103" s="10" t="s">
        <v>192</v>
      </c>
      <c r="D103" s="10" t="s">
        <v>193</v>
      </c>
      <c r="E103" s="30"/>
      <c r="F103" s="30"/>
      <c r="G103" s="30"/>
      <c r="H103" s="30"/>
      <c r="I103" s="30"/>
      <c r="J103" s="30"/>
      <c r="K103" s="30"/>
      <c r="L103" s="30"/>
      <c r="M103" s="30"/>
      <c r="N103" s="30"/>
      <c r="O103" s="30"/>
      <c r="P103" s="30"/>
      <c r="Q103" s="30"/>
      <c r="R103" s="30"/>
      <c r="S103" s="30"/>
      <c r="T103" s="9"/>
      <c r="U103" s="9"/>
      <c r="V103" s="9"/>
      <c r="W103" s="9"/>
      <c r="X103" s="9"/>
      <c r="Y103" s="9"/>
    </row>
    <row r="104" spans="1:25" s="1" customFormat="1" x14ac:dyDescent="0.25">
      <c r="A104" s="3" t="s">
        <v>2</v>
      </c>
      <c r="B104" s="4">
        <v>2206</v>
      </c>
      <c r="C104" s="31">
        <v>0.3445149592021759</v>
      </c>
      <c r="D104" s="31">
        <v>0.6554850407978241</v>
      </c>
      <c r="E104" s="32"/>
      <c r="F104" s="32"/>
      <c r="G104" s="32"/>
      <c r="H104" s="32"/>
      <c r="I104" s="32"/>
      <c r="J104" s="32"/>
      <c r="K104" s="32"/>
      <c r="L104" s="32"/>
      <c r="M104" s="32"/>
      <c r="N104" s="32"/>
      <c r="O104" s="32"/>
      <c r="P104" s="32"/>
      <c r="Q104" s="32"/>
      <c r="R104" s="32"/>
      <c r="S104" s="32"/>
      <c r="T104" s="8"/>
      <c r="U104" s="8"/>
      <c r="V104" s="8"/>
      <c r="W104" s="8"/>
      <c r="X104" s="8"/>
      <c r="Y104" s="8"/>
    </row>
    <row r="105" spans="1:25" s="1" customFormat="1" x14ac:dyDescent="0.25">
      <c r="A105" s="6" t="s">
        <v>3</v>
      </c>
      <c r="B105" s="4">
        <v>774</v>
      </c>
      <c r="C105" s="31">
        <v>0.30361757105943155</v>
      </c>
      <c r="D105" s="31">
        <v>0.69638242894056845</v>
      </c>
      <c r="E105" s="32"/>
      <c r="F105" s="32"/>
      <c r="G105" s="32"/>
      <c r="H105" s="32"/>
      <c r="I105" s="32"/>
      <c r="J105" s="32"/>
      <c r="K105" s="32"/>
      <c r="L105" s="32"/>
      <c r="M105" s="32"/>
      <c r="N105" s="32"/>
      <c r="O105" s="32"/>
      <c r="P105" s="32"/>
      <c r="Q105" s="32"/>
      <c r="R105" s="32"/>
      <c r="S105" s="32"/>
      <c r="T105" s="8"/>
      <c r="U105" s="8"/>
      <c r="V105" s="8"/>
      <c r="W105" s="8"/>
      <c r="X105" s="8"/>
      <c r="Y105" s="8"/>
    </row>
    <row r="106" spans="1:25" s="1" customFormat="1" x14ac:dyDescent="0.25">
      <c r="A106" s="6" t="s">
        <v>4</v>
      </c>
      <c r="B106" s="4">
        <v>457</v>
      </c>
      <c r="C106" s="31">
        <v>0.45733041575492339</v>
      </c>
      <c r="D106" s="31">
        <v>0.54266958424507661</v>
      </c>
      <c r="E106" s="32"/>
      <c r="F106" s="32"/>
      <c r="G106" s="32"/>
      <c r="H106" s="32"/>
      <c r="I106" s="32"/>
      <c r="J106" s="32"/>
      <c r="K106" s="32"/>
      <c r="L106" s="32"/>
      <c r="M106" s="32"/>
      <c r="N106" s="32"/>
      <c r="O106" s="32"/>
      <c r="P106" s="32"/>
      <c r="Q106" s="32"/>
      <c r="R106" s="32"/>
      <c r="S106" s="32"/>
      <c r="T106" s="8"/>
      <c r="U106" s="8"/>
      <c r="V106" s="8"/>
      <c r="W106" s="8"/>
      <c r="X106" s="8"/>
      <c r="Y106" s="8"/>
    </row>
    <row r="107" spans="1:25" s="1" customFormat="1" x14ac:dyDescent="0.25">
      <c r="A107" s="6" t="s">
        <v>5</v>
      </c>
      <c r="B107" s="4">
        <v>429</v>
      </c>
      <c r="C107" s="31">
        <v>0.32167832167832167</v>
      </c>
      <c r="D107" s="31">
        <v>0.67832167832167833</v>
      </c>
      <c r="E107" s="32"/>
      <c r="F107" s="32"/>
      <c r="G107" s="32"/>
      <c r="H107" s="32"/>
      <c r="I107" s="32"/>
      <c r="J107" s="32"/>
      <c r="K107" s="32"/>
      <c r="L107" s="32"/>
      <c r="M107" s="32"/>
      <c r="N107" s="32"/>
      <c r="O107" s="32"/>
      <c r="P107" s="32"/>
      <c r="Q107" s="32"/>
      <c r="R107" s="32"/>
      <c r="S107" s="32"/>
      <c r="T107" s="8"/>
      <c r="U107" s="8"/>
      <c r="V107" s="8"/>
      <c r="W107" s="8"/>
      <c r="X107" s="8"/>
      <c r="Y107" s="8"/>
    </row>
    <row r="108" spans="1:25" s="1" customFormat="1" x14ac:dyDescent="0.25">
      <c r="A108" s="6" t="s">
        <v>6</v>
      </c>
      <c r="B108" s="4">
        <v>252</v>
      </c>
      <c r="C108" s="31">
        <v>0.32539682539682541</v>
      </c>
      <c r="D108" s="31">
        <v>0.67460317460317465</v>
      </c>
      <c r="E108" s="32"/>
      <c r="F108" s="32"/>
      <c r="G108" s="32"/>
      <c r="H108" s="32"/>
      <c r="I108" s="32"/>
      <c r="J108" s="32"/>
      <c r="K108" s="32"/>
      <c r="L108" s="32"/>
      <c r="M108" s="32"/>
      <c r="N108" s="32"/>
      <c r="O108" s="32"/>
      <c r="P108" s="32"/>
      <c r="Q108" s="32"/>
      <c r="R108" s="32"/>
      <c r="S108" s="32"/>
      <c r="T108" s="8"/>
      <c r="U108" s="8"/>
      <c r="V108" s="8"/>
      <c r="W108" s="8"/>
      <c r="X108" s="8"/>
      <c r="Y108" s="8"/>
    </row>
    <row r="109" spans="1:25" s="1" customFormat="1" x14ac:dyDescent="0.25">
      <c r="A109" s="6" t="s">
        <v>7</v>
      </c>
      <c r="B109" s="4">
        <v>294</v>
      </c>
      <c r="C109" s="31">
        <v>0.32653061224489793</v>
      </c>
      <c r="D109" s="31">
        <v>0.67346938775510201</v>
      </c>
      <c r="E109" s="32"/>
      <c r="F109" s="32"/>
      <c r="G109" s="32"/>
      <c r="H109" s="32"/>
      <c r="I109" s="32"/>
      <c r="J109" s="32"/>
      <c r="K109" s="32"/>
      <c r="L109" s="32"/>
      <c r="M109" s="32"/>
      <c r="N109" s="32"/>
      <c r="O109" s="32"/>
      <c r="P109" s="32"/>
      <c r="Q109" s="32"/>
      <c r="R109" s="32"/>
      <c r="S109" s="32"/>
      <c r="T109" s="8"/>
      <c r="U109" s="8"/>
      <c r="V109" s="8"/>
      <c r="W109" s="8"/>
      <c r="X109" s="8"/>
      <c r="Y109" s="8"/>
    </row>
    <row r="110" spans="1:25" s="1" customFormat="1" x14ac:dyDescent="0.25">
      <c r="A110" s="6" t="s">
        <v>8</v>
      </c>
      <c r="B110" s="4">
        <v>1396</v>
      </c>
      <c r="C110" s="31">
        <v>0.40186246418338106</v>
      </c>
      <c r="D110" s="31">
        <v>0.59813753581661888</v>
      </c>
      <c r="E110" s="32"/>
      <c r="F110" s="32"/>
      <c r="G110" s="32"/>
      <c r="H110" s="32"/>
      <c r="I110" s="32"/>
      <c r="J110" s="32"/>
      <c r="K110" s="32"/>
      <c r="L110" s="32"/>
      <c r="M110" s="32"/>
      <c r="N110" s="32"/>
      <c r="O110" s="32"/>
      <c r="P110" s="32"/>
      <c r="Q110" s="32"/>
      <c r="R110" s="32"/>
      <c r="S110" s="32"/>
      <c r="T110" s="8"/>
      <c r="U110" s="8"/>
      <c r="V110" s="8"/>
      <c r="W110" s="8"/>
      <c r="X110" s="8"/>
      <c r="Y110" s="8"/>
    </row>
    <row r="111" spans="1:25" s="1" customFormat="1" x14ac:dyDescent="0.25">
      <c r="A111" s="6" t="s">
        <v>9</v>
      </c>
      <c r="B111" s="4">
        <v>763</v>
      </c>
      <c r="C111" s="31">
        <v>0.24508519003931847</v>
      </c>
      <c r="D111" s="31">
        <v>0.7549148099606815</v>
      </c>
      <c r="E111" s="32"/>
      <c r="F111" s="32"/>
      <c r="G111" s="32"/>
      <c r="H111" s="32"/>
      <c r="I111" s="32"/>
      <c r="J111" s="32"/>
      <c r="K111" s="32"/>
      <c r="L111" s="32"/>
      <c r="M111" s="32"/>
      <c r="N111" s="32"/>
      <c r="O111" s="32"/>
      <c r="P111" s="32"/>
      <c r="Q111" s="32"/>
      <c r="R111" s="32"/>
      <c r="S111" s="32"/>
      <c r="T111" s="8"/>
      <c r="U111" s="8"/>
      <c r="V111" s="8"/>
      <c r="W111" s="8"/>
      <c r="X111" s="8"/>
      <c r="Y111" s="8"/>
    </row>
    <row r="112" spans="1:25" s="1" customFormat="1" x14ac:dyDescent="0.25">
      <c r="A112" s="6" t="s">
        <v>10</v>
      </c>
      <c r="B112" s="4">
        <v>517</v>
      </c>
      <c r="C112" s="31">
        <v>0.26112185686653772</v>
      </c>
      <c r="D112" s="31">
        <v>0.73887814313346223</v>
      </c>
      <c r="E112" s="32"/>
      <c r="F112" s="32"/>
      <c r="G112" s="32"/>
      <c r="H112" s="32"/>
      <c r="I112" s="32"/>
      <c r="J112" s="32"/>
      <c r="K112" s="32"/>
      <c r="L112" s="32"/>
      <c r="M112" s="32"/>
      <c r="N112" s="32"/>
      <c r="O112" s="32"/>
      <c r="P112" s="32"/>
      <c r="Q112" s="32"/>
      <c r="R112" s="32"/>
      <c r="S112" s="32"/>
      <c r="T112" s="8"/>
      <c r="U112" s="8"/>
      <c r="V112" s="8"/>
      <c r="W112" s="8"/>
      <c r="X112" s="8"/>
      <c r="Y112" s="8"/>
    </row>
    <row r="113" spans="1:25" s="1" customFormat="1" x14ac:dyDescent="0.25">
      <c r="A113" s="6" t="s">
        <v>11</v>
      </c>
      <c r="B113" s="4">
        <v>847</v>
      </c>
      <c r="C113" s="31">
        <v>0.32467532467532467</v>
      </c>
      <c r="D113" s="31">
        <v>0.67532467532467533</v>
      </c>
      <c r="E113" s="32"/>
      <c r="F113" s="32"/>
      <c r="G113" s="32"/>
      <c r="H113" s="32"/>
      <c r="I113" s="32"/>
      <c r="J113" s="32"/>
      <c r="K113" s="32"/>
      <c r="L113" s="32"/>
      <c r="M113" s="32"/>
      <c r="N113" s="32"/>
      <c r="O113" s="32"/>
      <c r="P113" s="32"/>
      <c r="Q113" s="32"/>
      <c r="R113" s="32"/>
      <c r="S113" s="32"/>
      <c r="T113" s="8"/>
      <c r="U113" s="8"/>
      <c r="V113" s="8"/>
      <c r="W113" s="8"/>
      <c r="X113" s="8"/>
      <c r="Y113" s="8"/>
    </row>
    <row r="114" spans="1:25" s="1" customFormat="1" x14ac:dyDescent="0.25">
      <c r="A114" s="6" t="s">
        <v>12</v>
      </c>
      <c r="B114" s="4">
        <v>311</v>
      </c>
      <c r="C114" s="31">
        <v>0.34726688102893893</v>
      </c>
      <c r="D114" s="31">
        <v>0.65273311897106112</v>
      </c>
      <c r="E114" s="32"/>
      <c r="F114" s="32"/>
      <c r="G114" s="32"/>
      <c r="H114" s="32"/>
      <c r="I114" s="32"/>
      <c r="J114" s="32"/>
      <c r="K114" s="32"/>
      <c r="L114" s="32"/>
      <c r="M114" s="32"/>
      <c r="N114" s="32"/>
      <c r="O114" s="32"/>
      <c r="P114" s="32"/>
      <c r="Q114" s="32"/>
      <c r="R114" s="32"/>
      <c r="S114" s="32"/>
      <c r="T114" s="8"/>
      <c r="U114" s="8"/>
      <c r="V114" s="8"/>
      <c r="W114" s="8"/>
      <c r="X114" s="8"/>
      <c r="Y114" s="8"/>
    </row>
    <row r="115" spans="1:25" s="1" customFormat="1" x14ac:dyDescent="0.25">
      <c r="A115" s="6" t="s">
        <v>13</v>
      </c>
      <c r="B115" s="4">
        <v>458</v>
      </c>
      <c r="C115" s="31">
        <v>0.47379912663755458</v>
      </c>
      <c r="D115" s="31">
        <v>0.52620087336244536</v>
      </c>
      <c r="E115" s="32"/>
      <c r="F115" s="32"/>
      <c r="G115" s="32"/>
      <c r="H115" s="32"/>
      <c r="I115" s="32"/>
      <c r="J115" s="32"/>
      <c r="K115" s="32"/>
      <c r="L115" s="32"/>
      <c r="M115" s="32"/>
      <c r="N115" s="32"/>
      <c r="O115" s="32"/>
      <c r="P115" s="32"/>
      <c r="Q115" s="32"/>
      <c r="R115" s="32"/>
      <c r="S115" s="32"/>
      <c r="T115" s="8"/>
      <c r="U115" s="8"/>
      <c r="V115" s="8"/>
      <c r="W115" s="8"/>
      <c r="X115" s="8"/>
      <c r="Y115" s="8"/>
    </row>
    <row r="116" spans="1:25"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A118" s="1" t="s">
        <v>633</v>
      </c>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ht="60" x14ac:dyDescent="0.25">
      <c r="A120" s="2" t="s">
        <v>0</v>
      </c>
      <c r="B120" s="2" t="s">
        <v>1</v>
      </c>
      <c r="C120" s="10" t="s">
        <v>634</v>
      </c>
      <c r="D120" s="10" t="s">
        <v>635</v>
      </c>
      <c r="E120" s="30"/>
      <c r="F120" s="30"/>
      <c r="G120" s="30"/>
      <c r="H120" s="30"/>
      <c r="I120" s="30"/>
      <c r="J120" s="30"/>
      <c r="K120" s="30"/>
      <c r="L120" s="30"/>
      <c r="M120" s="30"/>
      <c r="N120" s="30"/>
      <c r="O120" s="30"/>
      <c r="P120" s="30"/>
      <c r="Q120" s="30"/>
      <c r="R120" s="30"/>
      <c r="S120" s="30"/>
      <c r="T120" s="9"/>
      <c r="U120" s="9"/>
      <c r="V120" s="9"/>
      <c r="W120" s="9"/>
      <c r="X120" s="9"/>
      <c r="Y120" s="9"/>
    </row>
    <row r="121" spans="1:25" s="1" customFormat="1" x14ac:dyDescent="0.25">
      <c r="A121" s="3" t="s">
        <v>2</v>
      </c>
      <c r="B121" s="4">
        <v>745</v>
      </c>
      <c r="C121" s="31">
        <v>0.36644295302013424</v>
      </c>
      <c r="D121" s="31">
        <v>0.63355704697986581</v>
      </c>
      <c r="E121" s="32"/>
      <c r="F121" s="32"/>
      <c r="G121" s="32"/>
      <c r="H121" s="32"/>
      <c r="I121" s="32"/>
      <c r="J121" s="32"/>
      <c r="K121" s="32"/>
      <c r="L121" s="32"/>
      <c r="M121" s="32"/>
      <c r="N121" s="32"/>
      <c r="O121" s="32"/>
      <c r="P121" s="32"/>
      <c r="Q121" s="32"/>
      <c r="R121" s="32"/>
      <c r="S121" s="32"/>
      <c r="T121" s="8"/>
      <c r="U121" s="8"/>
      <c r="V121" s="8"/>
      <c r="W121" s="8"/>
      <c r="X121" s="8"/>
      <c r="Y121" s="8"/>
    </row>
    <row r="122" spans="1:25" s="1" customFormat="1" x14ac:dyDescent="0.25">
      <c r="A122" s="6" t="s">
        <v>3</v>
      </c>
      <c r="B122" s="4">
        <v>234</v>
      </c>
      <c r="C122" s="31">
        <v>0.37606837606837606</v>
      </c>
      <c r="D122" s="31">
        <v>0.62393162393162394</v>
      </c>
      <c r="E122" s="32"/>
      <c r="F122" s="32"/>
      <c r="G122" s="32"/>
      <c r="H122" s="32"/>
      <c r="I122" s="32"/>
      <c r="J122" s="32"/>
      <c r="K122" s="32"/>
      <c r="L122" s="32"/>
      <c r="M122" s="32"/>
      <c r="N122" s="32"/>
      <c r="O122" s="32"/>
      <c r="P122" s="32"/>
      <c r="Q122" s="32"/>
      <c r="R122" s="32"/>
      <c r="S122" s="32"/>
      <c r="T122" s="8"/>
      <c r="U122" s="8"/>
      <c r="V122" s="8"/>
      <c r="W122" s="8"/>
      <c r="X122" s="8"/>
      <c r="Y122" s="8"/>
    </row>
    <row r="123" spans="1:25" s="1" customFormat="1" x14ac:dyDescent="0.25">
      <c r="A123" s="6" t="s">
        <v>4</v>
      </c>
      <c r="B123" s="4">
        <v>205</v>
      </c>
      <c r="C123" s="31">
        <v>0.37073170731707317</v>
      </c>
      <c r="D123" s="31">
        <v>0.62926829268292683</v>
      </c>
      <c r="E123" s="32"/>
      <c r="F123" s="32"/>
      <c r="G123" s="32"/>
      <c r="H123" s="32"/>
      <c r="I123" s="32"/>
      <c r="J123" s="32"/>
      <c r="K123" s="32"/>
      <c r="L123" s="32"/>
      <c r="M123" s="32"/>
      <c r="N123" s="32"/>
      <c r="O123" s="32"/>
      <c r="P123" s="32"/>
      <c r="Q123" s="32"/>
      <c r="R123" s="32"/>
      <c r="S123" s="32"/>
      <c r="T123" s="8"/>
      <c r="U123" s="8"/>
      <c r="V123" s="8"/>
      <c r="W123" s="8"/>
      <c r="X123" s="8"/>
      <c r="Y123" s="8"/>
    </row>
    <row r="124" spans="1:25" s="1" customFormat="1" x14ac:dyDescent="0.25">
      <c r="A124" s="6" t="s">
        <v>5</v>
      </c>
      <c r="B124" s="4">
        <v>131</v>
      </c>
      <c r="C124" s="31">
        <v>0.38167938931297712</v>
      </c>
      <c r="D124" s="31">
        <v>0.61832061068702293</v>
      </c>
      <c r="E124" s="32"/>
      <c r="F124" s="32"/>
      <c r="G124" s="32"/>
      <c r="H124" s="32"/>
      <c r="I124" s="32"/>
      <c r="J124" s="32"/>
      <c r="K124" s="32"/>
      <c r="L124" s="32"/>
      <c r="M124" s="32"/>
      <c r="N124" s="32"/>
      <c r="O124" s="32"/>
      <c r="P124" s="32"/>
      <c r="Q124" s="32"/>
      <c r="R124" s="32"/>
      <c r="S124" s="32"/>
      <c r="T124" s="8"/>
      <c r="U124" s="8"/>
      <c r="V124" s="8"/>
      <c r="W124" s="8"/>
      <c r="X124" s="8"/>
      <c r="Y124" s="8"/>
    </row>
    <row r="125" spans="1:25" s="1" customFormat="1" x14ac:dyDescent="0.25">
      <c r="A125" s="6" t="s">
        <v>6</v>
      </c>
      <c r="B125" s="4">
        <v>80</v>
      </c>
      <c r="C125" s="31">
        <v>0.4</v>
      </c>
      <c r="D125" s="31">
        <v>0.6</v>
      </c>
      <c r="E125" s="32"/>
      <c r="F125" s="32"/>
      <c r="G125" s="32"/>
      <c r="H125" s="32"/>
      <c r="I125" s="32"/>
      <c r="J125" s="32"/>
      <c r="K125" s="32"/>
      <c r="L125" s="32"/>
      <c r="M125" s="32"/>
      <c r="N125" s="32"/>
      <c r="O125" s="32"/>
      <c r="P125" s="32"/>
      <c r="Q125" s="32"/>
      <c r="R125" s="32"/>
      <c r="S125" s="32"/>
      <c r="T125" s="8"/>
      <c r="U125" s="8"/>
      <c r="V125" s="8"/>
      <c r="W125" s="8"/>
      <c r="X125" s="8"/>
      <c r="Y125" s="8"/>
    </row>
    <row r="126" spans="1:25" s="1" customFormat="1" x14ac:dyDescent="0.25">
      <c r="A126" s="6" t="s">
        <v>7</v>
      </c>
      <c r="B126" s="4">
        <v>95</v>
      </c>
      <c r="C126" s="31">
        <v>0.28421052631578947</v>
      </c>
      <c r="D126" s="31">
        <v>0.71578947368421053</v>
      </c>
      <c r="E126" s="32"/>
      <c r="F126" s="32"/>
      <c r="G126" s="32"/>
      <c r="H126" s="32"/>
      <c r="I126" s="32"/>
      <c r="J126" s="32"/>
      <c r="K126" s="32"/>
      <c r="L126" s="32"/>
      <c r="M126" s="32"/>
      <c r="N126" s="32"/>
      <c r="O126" s="32"/>
      <c r="P126" s="32"/>
      <c r="Q126" s="32"/>
      <c r="R126" s="32"/>
      <c r="S126" s="32"/>
      <c r="T126" s="8"/>
      <c r="U126" s="8"/>
      <c r="V126" s="8"/>
      <c r="W126" s="8"/>
      <c r="X126" s="8"/>
      <c r="Y126" s="8"/>
    </row>
    <row r="127" spans="1:25" s="1" customFormat="1" x14ac:dyDescent="0.25">
      <c r="A127" s="6" t="s">
        <v>8</v>
      </c>
      <c r="B127" s="4">
        <v>556</v>
      </c>
      <c r="C127" s="31">
        <v>0.35971223021582732</v>
      </c>
      <c r="D127" s="31">
        <v>0.64028776978417268</v>
      </c>
      <c r="E127" s="32"/>
      <c r="F127" s="32"/>
      <c r="G127" s="32"/>
      <c r="H127" s="32"/>
      <c r="I127" s="32"/>
      <c r="J127" s="32"/>
      <c r="K127" s="32"/>
      <c r="L127" s="32"/>
      <c r="M127" s="32"/>
      <c r="N127" s="32"/>
      <c r="O127" s="32"/>
      <c r="P127" s="32"/>
      <c r="Q127" s="32"/>
      <c r="R127" s="32"/>
      <c r="S127" s="32"/>
      <c r="T127" s="8"/>
      <c r="U127" s="8"/>
      <c r="V127" s="8"/>
      <c r="W127" s="8"/>
      <c r="X127" s="8"/>
      <c r="Y127" s="8"/>
    </row>
    <row r="128" spans="1:25" s="1" customFormat="1" x14ac:dyDescent="0.25">
      <c r="A128" s="6" t="s">
        <v>9</v>
      </c>
      <c r="B128" s="4">
        <v>178</v>
      </c>
      <c r="C128" s="31">
        <v>0.4044943820224719</v>
      </c>
      <c r="D128" s="31">
        <v>0.5955056179775281</v>
      </c>
      <c r="E128" s="32"/>
      <c r="F128" s="32"/>
      <c r="G128" s="32"/>
      <c r="H128" s="32"/>
      <c r="I128" s="32"/>
      <c r="J128" s="32"/>
      <c r="K128" s="32"/>
      <c r="L128" s="32"/>
      <c r="M128" s="32"/>
      <c r="N128" s="32"/>
      <c r="O128" s="32"/>
      <c r="P128" s="32"/>
      <c r="Q128" s="32"/>
      <c r="R128" s="32"/>
      <c r="S128" s="32"/>
      <c r="T128" s="8"/>
      <c r="U128" s="8"/>
      <c r="V128" s="8"/>
      <c r="W128" s="8"/>
      <c r="X128" s="8"/>
      <c r="Y128" s="8"/>
    </row>
    <row r="129" spans="1:25" s="1" customFormat="1" x14ac:dyDescent="0.25">
      <c r="A129" s="6" t="s">
        <v>10</v>
      </c>
      <c r="B129" s="4">
        <v>130</v>
      </c>
      <c r="C129" s="31">
        <v>0.35384615384615387</v>
      </c>
      <c r="D129" s="31">
        <v>0.64615384615384619</v>
      </c>
      <c r="E129" s="32"/>
      <c r="F129" s="32"/>
      <c r="G129" s="32"/>
      <c r="H129" s="32"/>
      <c r="I129" s="32"/>
      <c r="J129" s="32"/>
      <c r="K129" s="32"/>
      <c r="L129" s="32"/>
      <c r="M129" s="32"/>
      <c r="N129" s="32"/>
      <c r="O129" s="32"/>
      <c r="P129" s="32"/>
      <c r="Q129" s="32"/>
      <c r="R129" s="32"/>
      <c r="S129" s="32"/>
      <c r="T129" s="8"/>
      <c r="U129" s="8"/>
      <c r="V129" s="8"/>
      <c r="W129" s="8"/>
      <c r="X129" s="8"/>
      <c r="Y129" s="8"/>
    </row>
    <row r="130" spans="1:25" s="1" customFormat="1" x14ac:dyDescent="0.25">
      <c r="A130" s="6" t="s">
        <v>11</v>
      </c>
      <c r="B130" s="4">
        <v>269</v>
      </c>
      <c r="C130" s="31">
        <v>0.33085501858736061</v>
      </c>
      <c r="D130" s="31">
        <v>0.66914498141263945</v>
      </c>
      <c r="E130" s="32"/>
      <c r="F130" s="32"/>
      <c r="G130" s="32"/>
      <c r="H130" s="32"/>
      <c r="I130" s="32"/>
      <c r="J130" s="32"/>
      <c r="K130" s="32"/>
      <c r="L130" s="32"/>
      <c r="M130" s="32"/>
      <c r="N130" s="32"/>
      <c r="O130" s="32"/>
      <c r="P130" s="32"/>
      <c r="Q130" s="32"/>
      <c r="R130" s="32"/>
      <c r="S130" s="32"/>
      <c r="T130" s="8"/>
      <c r="U130" s="8"/>
      <c r="V130" s="8"/>
      <c r="W130" s="8"/>
      <c r="X130" s="8"/>
      <c r="Y130" s="8"/>
    </row>
    <row r="131" spans="1:25" s="1" customFormat="1" x14ac:dyDescent="0.25">
      <c r="A131" s="6" t="s">
        <v>12</v>
      </c>
      <c r="B131" s="4">
        <v>108</v>
      </c>
      <c r="C131" s="31">
        <v>0.42592592592592593</v>
      </c>
      <c r="D131" s="31">
        <v>0.57407407407407407</v>
      </c>
      <c r="E131" s="32"/>
      <c r="F131" s="32"/>
      <c r="G131" s="32"/>
      <c r="H131" s="32"/>
      <c r="I131" s="32"/>
      <c r="J131" s="32"/>
      <c r="K131" s="32"/>
      <c r="L131" s="32"/>
      <c r="M131" s="32"/>
      <c r="N131" s="32"/>
      <c r="O131" s="32"/>
      <c r="P131" s="32"/>
      <c r="Q131" s="32"/>
      <c r="R131" s="32"/>
      <c r="S131" s="32"/>
      <c r="T131" s="8"/>
      <c r="U131" s="8"/>
      <c r="V131" s="8"/>
      <c r="W131" s="8"/>
      <c r="X131" s="8"/>
      <c r="Y131" s="8"/>
    </row>
    <row r="132" spans="1:25" s="1" customFormat="1" x14ac:dyDescent="0.25">
      <c r="A132" s="6" t="s">
        <v>13</v>
      </c>
      <c r="B132" s="4">
        <v>214</v>
      </c>
      <c r="C132" s="31">
        <v>0.40654205607476634</v>
      </c>
      <c r="D132" s="31">
        <v>0.59345794392523366</v>
      </c>
      <c r="E132" s="32"/>
      <c r="F132" s="32"/>
      <c r="G132" s="32"/>
      <c r="H132" s="32"/>
      <c r="I132" s="32"/>
      <c r="J132" s="32"/>
      <c r="K132" s="32"/>
      <c r="L132" s="32"/>
      <c r="M132" s="32"/>
      <c r="N132" s="32"/>
      <c r="O132" s="32"/>
      <c r="P132" s="32"/>
      <c r="Q132" s="32"/>
      <c r="R132" s="32"/>
      <c r="S132" s="32"/>
      <c r="T132" s="8"/>
      <c r="U132" s="8"/>
      <c r="V132" s="8"/>
      <c r="W132" s="8"/>
      <c r="X132" s="8"/>
      <c r="Y132" s="8"/>
    </row>
    <row r="133" spans="1:25"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row>
    <row r="134" spans="1:25" s="1" customFormat="1" x14ac:dyDescent="0.25">
      <c r="C134" s="22"/>
      <c r="D134" s="22"/>
      <c r="E134" s="22"/>
      <c r="F134" s="22"/>
      <c r="G134" s="22"/>
      <c r="H134" s="22"/>
      <c r="I134" s="22"/>
      <c r="J134" s="22"/>
      <c r="K134" s="22"/>
      <c r="L134" s="22"/>
      <c r="M134" s="22"/>
      <c r="N134" s="22"/>
      <c r="O134" s="22"/>
      <c r="P134" s="22"/>
      <c r="Q134" s="22"/>
      <c r="R134" s="22"/>
      <c r="S134" s="22"/>
    </row>
    <row r="135" spans="1:25" s="1" customFormat="1" x14ac:dyDescent="0.25">
      <c r="A135" s="1" t="s">
        <v>636</v>
      </c>
      <c r="C135" s="22"/>
      <c r="D135" s="22"/>
      <c r="E135" s="22"/>
      <c r="F135" s="22"/>
      <c r="G135" s="22"/>
      <c r="H135" s="22"/>
      <c r="I135" s="22"/>
      <c r="J135" s="22"/>
      <c r="K135" s="22"/>
      <c r="L135" s="22"/>
      <c r="M135" s="22"/>
      <c r="N135" s="22"/>
      <c r="O135" s="22"/>
      <c r="P135" s="22"/>
      <c r="Q135" s="22"/>
      <c r="R135" s="22"/>
      <c r="S135" s="22"/>
    </row>
    <row r="136" spans="1:25" s="1" customFormat="1" x14ac:dyDescent="0.25">
      <c r="C136" s="22"/>
      <c r="D136" s="22"/>
      <c r="E136" s="22"/>
      <c r="F136" s="22"/>
      <c r="G136" s="22"/>
      <c r="H136" s="22"/>
      <c r="I136" s="22"/>
      <c r="J136" s="22"/>
      <c r="K136" s="22"/>
      <c r="L136" s="22"/>
      <c r="M136" s="22"/>
      <c r="N136" s="22"/>
      <c r="O136" s="22"/>
      <c r="P136" s="22"/>
      <c r="Q136" s="22"/>
      <c r="R136" s="22"/>
      <c r="S136" s="22"/>
    </row>
    <row r="137" spans="1:25" s="1" customFormat="1" x14ac:dyDescent="0.25">
      <c r="A137" s="2" t="s">
        <v>0</v>
      </c>
      <c r="B137" s="2" t="s">
        <v>1</v>
      </c>
      <c r="C137" s="10" t="s">
        <v>192</v>
      </c>
      <c r="D137" s="10" t="s">
        <v>193</v>
      </c>
      <c r="E137" s="30"/>
      <c r="F137" s="30"/>
      <c r="G137" s="30"/>
      <c r="H137" s="30"/>
      <c r="I137" s="30"/>
      <c r="J137" s="30"/>
      <c r="K137" s="30"/>
      <c r="L137" s="30"/>
      <c r="M137" s="30"/>
      <c r="N137" s="30"/>
      <c r="O137" s="30"/>
      <c r="P137" s="30"/>
      <c r="Q137" s="30"/>
      <c r="R137" s="30"/>
      <c r="S137" s="30"/>
      <c r="T137" s="9"/>
      <c r="U137" s="9"/>
      <c r="V137" s="9"/>
      <c r="W137" s="9"/>
      <c r="X137" s="9"/>
      <c r="Y137" s="9"/>
    </row>
    <row r="138" spans="1:25" s="1" customFormat="1" x14ac:dyDescent="0.25">
      <c r="A138" s="3" t="s">
        <v>2</v>
      </c>
      <c r="B138" s="4">
        <v>2184</v>
      </c>
      <c r="C138" s="31">
        <v>0.18269230769230768</v>
      </c>
      <c r="D138" s="31">
        <v>0.81730769230769229</v>
      </c>
      <c r="E138" s="32"/>
      <c r="F138" s="32"/>
      <c r="G138" s="32"/>
      <c r="H138" s="32"/>
      <c r="I138" s="32"/>
      <c r="J138" s="32"/>
      <c r="K138" s="32"/>
      <c r="L138" s="32"/>
      <c r="M138" s="32"/>
      <c r="N138" s="32"/>
      <c r="O138" s="32"/>
      <c r="P138" s="32"/>
      <c r="Q138" s="32"/>
      <c r="R138" s="32"/>
      <c r="S138" s="32"/>
      <c r="T138" s="8"/>
      <c r="U138" s="8"/>
      <c r="V138" s="8"/>
      <c r="W138" s="8"/>
      <c r="X138" s="8"/>
      <c r="Y138" s="8"/>
    </row>
    <row r="139" spans="1:25" s="1" customFormat="1" x14ac:dyDescent="0.25">
      <c r="A139" s="6" t="s">
        <v>3</v>
      </c>
      <c r="B139" s="4">
        <v>768</v>
      </c>
      <c r="C139" s="31">
        <v>0.17057291666666666</v>
      </c>
      <c r="D139" s="31">
        <v>0.82942708333333337</v>
      </c>
      <c r="E139" s="32"/>
      <c r="F139" s="32"/>
      <c r="G139" s="32"/>
      <c r="H139" s="32"/>
      <c r="I139" s="32"/>
      <c r="J139" s="32"/>
      <c r="K139" s="32"/>
      <c r="L139" s="32"/>
      <c r="M139" s="32"/>
      <c r="N139" s="32"/>
      <c r="O139" s="32"/>
      <c r="P139" s="32"/>
      <c r="Q139" s="32"/>
      <c r="R139" s="32"/>
      <c r="S139" s="32"/>
      <c r="T139" s="8"/>
      <c r="U139" s="8"/>
      <c r="V139" s="8"/>
      <c r="W139" s="8"/>
      <c r="X139" s="8"/>
      <c r="Y139" s="8"/>
    </row>
    <row r="140" spans="1:25" s="1" customFormat="1" x14ac:dyDescent="0.25">
      <c r="A140" s="6" t="s">
        <v>4</v>
      </c>
      <c r="B140" s="4">
        <v>450</v>
      </c>
      <c r="C140" s="31">
        <v>0.22222222222222221</v>
      </c>
      <c r="D140" s="31">
        <v>0.77777777777777779</v>
      </c>
      <c r="E140" s="32"/>
      <c r="F140" s="32"/>
      <c r="G140" s="32"/>
      <c r="H140" s="32"/>
      <c r="I140" s="32"/>
      <c r="J140" s="32"/>
      <c r="K140" s="32"/>
      <c r="L140" s="32"/>
      <c r="M140" s="32"/>
      <c r="N140" s="32"/>
      <c r="O140" s="32"/>
      <c r="P140" s="32"/>
      <c r="Q140" s="32"/>
      <c r="R140" s="32"/>
      <c r="S140" s="32"/>
      <c r="T140" s="8"/>
      <c r="U140" s="8"/>
      <c r="V140" s="8"/>
      <c r="W140" s="8"/>
      <c r="X140" s="8"/>
      <c r="Y140" s="8"/>
    </row>
    <row r="141" spans="1:25" s="1" customFormat="1" x14ac:dyDescent="0.25">
      <c r="A141" s="6" t="s">
        <v>5</v>
      </c>
      <c r="B141" s="4">
        <v>426</v>
      </c>
      <c r="C141" s="31">
        <v>0.16901408450704225</v>
      </c>
      <c r="D141" s="31">
        <v>0.83098591549295775</v>
      </c>
      <c r="E141" s="32"/>
      <c r="F141" s="32"/>
      <c r="G141" s="32"/>
      <c r="H141" s="32"/>
      <c r="I141" s="32"/>
      <c r="J141" s="32"/>
      <c r="K141" s="32"/>
      <c r="L141" s="32"/>
      <c r="M141" s="32"/>
      <c r="N141" s="32"/>
      <c r="O141" s="32"/>
      <c r="P141" s="32"/>
      <c r="Q141" s="32"/>
      <c r="R141" s="32"/>
      <c r="S141" s="32"/>
      <c r="T141" s="8"/>
      <c r="U141" s="8"/>
      <c r="V141" s="8"/>
      <c r="W141" s="8"/>
      <c r="X141" s="8"/>
      <c r="Y141" s="8"/>
    </row>
    <row r="142" spans="1:25" s="1" customFormat="1" x14ac:dyDescent="0.25">
      <c r="A142" s="6" t="s">
        <v>6</v>
      </c>
      <c r="B142" s="4">
        <v>249</v>
      </c>
      <c r="C142" s="31">
        <v>0.1606425702811245</v>
      </c>
      <c r="D142" s="31">
        <v>0.8393574297188755</v>
      </c>
      <c r="E142" s="32"/>
      <c r="F142" s="32"/>
      <c r="G142" s="32"/>
      <c r="H142" s="32"/>
      <c r="I142" s="32"/>
      <c r="J142" s="32"/>
      <c r="K142" s="32"/>
      <c r="L142" s="32"/>
      <c r="M142" s="32"/>
      <c r="N142" s="32"/>
      <c r="O142" s="32"/>
      <c r="P142" s="32"/>
      <c r="Q142" s="32"/>
      <c r="R142" s="32"/>
      <c r="S142" s="32"/>
      <c r="T142" s="8"/>
      <c r="U142" s="8"/>
      <c r="V142" s="8"/>
      <c r="W142" s="8"/>
      <c r="X142" s="8"/>
      <c r="Y142" s="8"/>
    </row>
    <row r="143" spans="1:25" s="1" customFormat="1" x14ac:dyDescent="0.25">
      <c r="A143" s="6" t="s">
        <v>7</v>
      </c>
      <c r="B143" s="4">
        <v>291</v>
      </c>
      <c r="C143" s="31">
        <v>0.19243986254295534</v>
      </c>
      <c r="D143" s="31">
        <v>0.80756013745704469</v>
      </c>
      <c r="E143" s="32"/>
      <c r="F143" s="32"/>
      <c r="G143" s="32"/>
      <c r="H143" s="32"/>
      <c r="I143" s="32"/>
      <c r="J143" s="32"/>
      <c r="K143" s="32"/>
      <c r="L143" s="32"/>
      <c r="M143" s="32"/>
      <c r="N143" s="32"/>
      <c r="O143" s="32"/>
      <c r="P143" s="32"/>
      <c r="Q143" s="32"/>
      <c r="R143" s="32"/>
      <c r="S143" s="32"/>
      <c r="T143" s="8"/>
      <c r="U143" s="8"/>
      <c r="V143" s="8"/>
      <c r="W143" s="8"/>
      <c r="X143" s="8"/>
      <c r="Y143" s="8"/>
    </row>
    <row r="144" spans="1:25" s="1" customFormat="1" x14ac:dyDescent="0.25">
      <c r="A144" s="6" t="s">
        <v>8</v>
      </c>
      <c r="B144" s="4">
        <v>1384</v>
      </c>
      <c r="C144" s="31">
        <v>0.18497109826589594</v>
      </c>
      <c r="D144" s="31">
        <v>0.81502890173410403</v>
      </c>
      <c r="E144" s="32"/>
      <c r="F144" s="32"/>
      <c r="G144" s="32"/>
      <c r="H144" s="32"/>
      <c r="I144" s="32"/>
      <c r="J144" s="32"/>
      <c r="K144" s="32"/>
      <c r="L144" s="32"/>
      <c r="M144" s="32"/>
      <c r="N144" s="32"/>
      <c r="O144" s="32"/>
      <c r="P144" s="32"/>
      <c r="Q144" s="32"/>
      <c r="R144" s="32"/>
      <c r="S144" s="32"/>
      <c r="T144" s="8"/>
      <c r="U144" s="8"/>
      <c r="V144" s="8"/>
      <c r="W144" s="8"/>
      <c r="X144" s="8"/>
      <c r="Y144" s="8"/>
    </row>
    <row r="145" spans="1:25" s="1" customFormat="1" x14ac:dyDescent="0.25">
      <c r="A145" s="6" t="s">
        <v>9</v>
      </c>
      <c r="B145" s="4">
        <v>753</v>
      </c>
      <c r="C145" s="31">
        <v>0.17795484727755645</v>
      </c>
      <c r="D145" s="31">
        <v>0.82204515272244361</v>
      </c>
      <c r="E145" s="32"/>
      <c r="F145" s="32"/>
      <c r="G145" s="32"/>
      <c r="H145" s="32"/>
      <c r="I145" s="32"/>
      <c r="J145" s="32"/>
      <c r="K145" s="32"/>
      <c r="L145" s="32"/>
      <c r="M145" s="32"/>
      <c r="N145" s="32"/>
      <c r="O145" s="32"/>
      <c r="P145" s="32"/>
      <c r="Q145" s="32"/>
      <c r="R145" s="32"/>
      <c r="S145" s="32"/>
      <c r="T145" s="8"/>
      <c r="U145" s="8"/>
      <c r="V145" s="8"/>
      <c r="W145" s="8"/>
      <c r="X145" s="8"/>
      <c r="Y145" s="8"/>
    </row>
    <row r="146" spans="1:25" s="1" customFormat="1" x14ac:dyDescent="0.25">
      <c r="A146" s="6" t="s">
        <v>10</v>
      </c>
      <c r="B146" s="4">
        <v>510</v>
      </c>
      <c r="C146" s="31">
        <v>0.17843137254901961</v>
      </c>
      <c r="D146" s="31">
        <v>0.82156862745098036</v>
      </c>
      <c r="E146" s="32"/>
      <c r="F146" s="32"/>
      <c r="G146" s="32"/>
      <c r="H146" s="32"/>
      <c r="I146" s="32"/>
      <c r="J146" s="32"/>
      <c r="K146" s="32"/>
      <c r="L146" s="32"/>
      <c r="M146" s="32"/>
      <c r="N146" s="32"/>
      <c r="O146" s="32"/>
      <c r="P146" s="32"/>
      <c r="Q146" s="32"/>
      <c r="R146" s="32"/>
      <c r="S146" s="32"/>
      <c r="T146" s="8"/>
      <c r="U146" s="8"/>
      <c r="V146" s="8"/>
      <c r="W146" s="8"/>
      <c r="X146" s="8"/>
      <c r="Y146" s="8"/>
    </row>
    <row r="147" spans="1:25" s="1" customFormat="1" x14ac:dyDescent="0.25">
      <c r="A147" s="6" t="s">
        <v>11</v>
      </c>
      <c r="B147" s="4">
        <v>839</v>
      </c>
      <c r="C147" s="31">
        <v>0.18474374255065554</v>
      </c>
      <c r="D147" s="31">
        <v>0.81525625744934449</v>
      </c>
      <c r="E147" s="32"/>
      <c r="F147" s="32"/>
      <c r="G147" s="32"/>
      <c r="H147" s="32"/>
      <c r="I147" s="32"/>
      <c r="J147" s="32"/>
      <c r="K147" s="32"/>
      <c r="L147" s="32"/>
      <c r="M147" s="32"/>
      <c r="N147" s="32"/>
      <c r="O147" s="32"/>
      <c r="P147" s="32"/>
      <c r="Q147" s="32"/>
      <c r="R147" s="32"/>
      <c r="S147" s="32"/>
      <c r="T147" s="8"/>
      <c r="U147" s="8"/>
      <c r="V147" s="8"/>
      <c r="W147" s="8"/>
      <c r="X147" s="8"/>
      <c r="Y147" s="8"/>
    </row>
    <row r="148" spans="1:25" s="1" customFormat="1" x14ac:dyDescent="0.25">
      <c r="A148" s="6" t="s">
        <v>12</v>
      </c>
      <c r="B148" s="4">
        <v>311</v>
      </c>
      <c r="C148" s="31">
        <v>0.19292604501607716</v>
      </c>
      <c r="D148" s="31">
        <v>0.80707395498392287</v>
      </c>
      <c r="E148" s="32"/>
      <c r="F148" s="32"/>
      <c r="G148" s="32"/>
      <c r="H148" s="32"/>
      <c r="I148" s="32"/>
      <c r="J148" s="32"/>
      <c r="K148" s="32"/>
      <c r="L148" s="32"/>
      <c r="M148" s="32"/>
      <c r="N148" s="32"/>
      <c r="O148" s="32"/>
      <c r="P148" s="32"/>
      <c r="Q148" s="32"/>
      <c r="R148" s="32"/>
      <c r="S148" s="32"/>
      <c r="T148" s="8"/>
      <c r="U148" s="8"/>
      <c r="V148" s="8"/>
      <c r="W148" s="8"/>
      <c r="X148" s="8"/>
      <c r="Y148" s="8"/>
    </row>
    <row r="149" spans="1:25" s="1" customFormat="1" x14ac:dyDescent="0.25">
      <c r="A149" s="6" t="s">
        <v>13</v>
      </c>
      <c r="B149" s="4">
        <v>453</v>
      </c>
      <c r="C149" s="31">
        <v>0.17880794701986755</v>
      </c>
      <c r="D149" s="31">
        <v>0.82119205298013243</v>
      </c>
      <c r="E149" s="32"/>
      <c r="F149" s="32"/>
      <c r="G149" s="32"/>
      <c r="H149" s="32"/>
      <c r="I149" s="32"/>
      <c r="J149" s="32"/>
      <c r="K149" s="32"/>
      <c r="L149" s="32"/>
      <c r="M149" s="32"/>
      <c r="N149" s="32"/>
      <c r="O149" s="32"/>
      <c r="P149" s="32"/>
      <c r="Q149" s="32"/>
      <c r="R149" s="32"/>
      <c r="S149" s="32"/>
      <c r="T149" s="8"/>
      <c r="U149" s="8"/>
      <c r="V149" s="8"/>
      <c r="W149" s="8"/>
      <c r="X149" s="8"/>
      <c r="Y149" s="8"/>
    </row>
    <row r="150" spans="1:25"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row>
    <row r="151" spans="1:25" s="1" customFormat="1" x14ac:dyDescent="0.25">
      <c r="C151" s="22"/>
      <c r="D151" s="22"/>
      <c r="E151" s="22"/>
      <c r="F151" s="22"/>
      <c r="G151" s="22"/>
      <c r="H151" s="22"/>
      <c r="I151" s="22"/>
      <c r="J151" s="22"/>
      <c r="K151" s="22"/>
      <c r="L151" s="22"/>
      <c r="M151" s="22"/>
      <c r="N151" s="22"/>
      <c r="O151" s="22"/>
      <c r="P151" s="22"/>
      <c r="Q151" s="22"/>
      <c r="R151" s="22"/>
      <c r="S151" s="22"/>
    </row>
    <row r="152" spans="1:25" s="1" customFormat="1" x14ac:dyDescent="0.25">
      <c r="A152" s="1" t="s">
        <v>637</v>
      </c>
      <c r="C152" s="22"/>
      <c r="D152" s="22"/>
      <c r="E152" s="22"/>
      <c r="F152" s="22"/>
      <c r="G152" s="22"/>
      <c r="H152" s="22"/>
      <c r="I152" s="22"/>
      <c r="J152" s="22"/>
      <c r="K152" s="22"/>
      <c r="L152" s="22"/>
      <c r="M152" s="22"/>
      <c r="N152" s="22"/>
      <c r="O152" s="22"/>
      <c r="P152" s="22"/>
      <c r="Q152" s="22"/>
      <c r="R152" s="22"/>
      <c r="S152" s="22"/>
    </row>
    <row r="153" spans="1:25" s="1" customFormat="1" x14ac:dyDescent="0.25">
      <c r="C153" s="22"/>
      <c r="D153" s="22"/>
      <c r="E153" s="22"/>
      <c r="F153" s="22"/>
      <c r="G153" s="22"/>
      <c r="H153" s="22"/>
      <c r="I153" s="22"/>
      <c r="J153" s="22"/>
      <c r="K153" s="22"/>
      <c r="L153" s="22"/>
      <c r="M153" s="22"/>
      <c r="N153" s="22"/>
      <c r="O153" s="22"/>
      <c r="P153" s="22"/>
      <c r="Q153" s="22"/>
      <c r="R153" s="22"/>
      <c r="S153" s="22"/>
    </row>
    <row r="154" spans="1:25" s="1" customFormat="1" x14ac:dyDescent="0.25">
      <c r="A154" s="2" t="s">
        <v>0</v>
      </c>
      <c r="B154" s="2" t="s">
        <v>1</v>
      </c>
      <c r="C154" s="10" t="s">
        <v>192</v>
      </c>
      <c r="D154" s="10" t="s">
        <v>193</v>
      </c>
      <c r="E154" s="30"/>
      <c r="F154" s="30"/>
      <c r="G154" s="30"/>
      <c r="H154" s="30"/>
      <c r="I154" s="30"/>
      <c r="J154" s="30"/>
      <c r="K154" s="30"/>
      <c r="T154" s="9"/>
      <c r="U154" s="9"/>
      <c r="V154" s="9"/>
      <c r="W154" s="9"/>
      <c r="X154" s="9"/>
      <c r="Y154" s="9"/>
    </row>
    <row r="155" spans="1:25" s="1" customFormat="1" x14ac:dyDescent="0.25">
      <c r="A155" s="3" t="s">
        <v>2</v>
      </c>
      <c r="B155" s="4">
        <v>3332</v>
      </c>
      <c r="C155" s="31">
        <v>0.27160864345738295</v>
      </c>
      <c r="D155" s="31">
        <v>0.728391356542617</v>
      </c>
      <c r="E155" s="32"/>
      <c r="F155" s="32"/>
      <c r="G155" s="32"/>
      <c r="H155" s="32"/>
      <c r="I155" s="32"/>
      <c r="J155" s="32"/>
      <c r="K155" s="32"/>
      <c r="T155" s="8"/>
      <c r="U155" s="8"/>
      <c r="V155" s="8"/>
      <c r="W155" s="8"/>
      <c r="X155" s="8"/>
      <c r="Y155" s="8"/>
    </row>
    <row r="156" spans="1:25" s="1" customFormat="1" x14ac:dyDescent="0.25">
      <c r="A156" s="6" t="s">
        <v>3</v>
      </c>
      <c r="B156" s="4">
        <v>1134</v>
      </c>
      <c r="C156" s="31">
        <v>0.25396825396825395</v>
      </c>
      <c r="D156" s="31">
        <v>0.74603174603174605</v>
      </c>
      <c r="E156" s="32"/>
      <c r="F156" s="32"/>
      <c r="G156" s="32"/>
      <c r="H156" s="32"/>
      <c r="I156" s="32"/>
      <c r="J156" s="32"/>
      <c r="K156" s="32"/>
      <c r="T156" s="8"/>
      <c r="U156" s="8"/>
      <c r="V156" s="8"/>
      <c r="W156" s="8"/>
      <c r="X156" s="8"/>
      <c r="Y156" s="8"/>
    </row>
    <row r="157" spans="1:25" s="1" customFormat="1" x14ac:dyDescent="0.25">
      <c r="A157" s="6" t="s">
        <v>4</v>
      </c>
      <c r="B157" s="4">
        <v>583</v>
      </c>
      <c r="C157" s="31">
        <v>0.36706689536878218</v>
      </c>
      <c r="D157" s="31">
        <v>0.63293310463121788</v>
      </c>
      <c r="E157" s="32"/>
      <c r="F157" s="32"/>
      <c r="G157" s="32"/>
      <c r="H157" s="32"/>
      <c r="I157" s="32"/>
      <c r="J157" s="32"/>
      <c r="K157" s="32"/>
      <c r="T157" s="8"/>
      <c r="U157" s="8"/>
      <c r="V157" s="8"/>
      <c r="W157" s="8"/>
      <c r="X157" s="8"/>
      <c r="Y157" s="8"/>
    </row>
    <row r="158" spans="1:25" s="1" customFormat="1" x14ac:dyDescent="0.25">
      <c r="A158" s="6" t="s">
        <v>5</v>
      </c>
      <c r="B158" s="4">
        <v>689</v>
      </c>
      <c r="C158" s="31">
        <v>0.23076923076923078</v>
      </c>
      <c r="D158" s="31">
        <v>0.76923076923076927</v>
      </c>
      <c r="E158" s="32"/>
      <c r="F158" s="32"/>
      <c r="G158" s="32"/>
      <c r="H158" s="32"/>
      <c r="I158" s="32"/>
      <c r="J158" s="32"/>
      <c r="K158" s="32"/>
      <c r="T158" s="8"/>
      <c r="U158" s="8"/>
      <c r="V158" s="8"/>
      <c r="W158" s="8"/>
      <c r="X158" s="8"/>
      <c r="Y158" s="8"/>
    </row>
    <row r="159" spans="1:25" s="1" customFormat="1" x14ac:dyDescent="0.25">
      <c r="A159" s="6" t="s">
        <v>6</v>
      </c>
      <c r="B159" s="4">
        <v>363</v>
      </c>
      <c r="C159" s="31">
        <v>0.30578512396694213</v>
      </c>
      <c r="D159" s="31">
        <v>0.69421487603305787</v>
      </c>
      <c r="E159" s="32"/>
      <c r="F159" s="32"/>
      <c r="G159" s="32"/>
      <c r="H159" s="32"/>
      <c r="I159" s="32"/>
      <c r="J159" s="32"/>
      <c r="K159" s="32"/>
      <c r="T159" s="8"/>
      <c r="U159" s="8"/>
      <c r="V159" s="8"/>
      <c r="W159" s="8"/>
      <c r="X159" s="8"/>
      <c r="Y159" s="8"/>
    </row>
    <row r="160" spans="1:25" s="1" customFormat="1" x14ac:dyDescent="0.25">
      <c r="A160" s="6" t="s">
        <v>7</v>
      </c>
      <c r="B160" s="4">
        <v>563</v>
      </c>
      <c r="C160" s="31">
        <v>0.23623445825932504</v>
      </c>
      <c r="D160" s="31">
        <v>0.7637655417406749</v>
      </c>
      <c r="E160" s="32"/>
      <c r="F160" s="32"/>
      <c r="G160" s="32"/>
      <c r="H160" s="32"/>
      <c r="I160" s="32"/>
      <c r="J160" s="32"/>
      <c r="K160" s="32"/>
      <c r="T160" s="8"/>
      <c r="U160" s="8"/>
      <c r="V160" s="8"/>
      <c r="W160" s="8"/>
      <c r="X160" s="8"/>
      <c r="Y160" s="8"/>
    </row>
    <row r="161" spans="1:25" s="1" customFormat="1" x14ac:dyDescent="0.25">
      <c r="A161" s="6" t="s">
        <v>8</v>
      </c>
      <c r="B161" s="4">
        <v>1933</v>
      </c>
      <c r="C161" s="31">
        <v>0.3098810139679255</v>
      </c>
      <c r="D161" s="31">
        <v>0.69011898603207444</v>
      </c>
      <c r="E161" s="32"/>
      <c r="F161" s="32"/>
      <c r="G161" s="32"/>
      <c r="H161" s="32"/>
      <c r="I161" s="32"/>
      <c r="J161" s="32"/>
      <c r="K161" s="32"/>
      <c r="T161" s="8"/>
      <c r="U161" s="8"/>
      <c r="V161" s="8"/>
      <c r="W161" s="8"/>
      <c r="X161" s="8"/>
      <c r="Y161" s="8"/>
    </row>
    <row r="162" spans="1:25" s="1" customFormat="1" x14ac:dyDescent="0.25">
      <c r="A162" s="6" t="s">
        <v>9</v>
      </c>
      <c r="B162" s="4">
        <v>1284</v>
      </c>
      <c r="C162" s="31">
        <v>0.21806853582554517</v>
      </c>
      <c r="D162" s="31">
        <v>0.7819314641744548</v>
      </c>
      <c r="E162" s="32"/>
      <c r="F162" s="32"/>
      <c r="G162" s="32"/>
      <c r="H162" s="32"/>
      <c r="I162" s="32"/>
      <c r="J162" s="32"/>
      <c r="K162" s="32"/>
      <c r="T162" s="8"/>
      <c r="U162" s="8"/>
      <c r="V162" s="8"/>
      <c r="W162" s="8"/>
      <c r="X162" s="8"/>
      <c r="Y162" s="8"/>
    </row>
    <row r="163" spans="1:25" s="1" customFormat="1" x14ac:dyDescent="0.25">
      <c r="A163" s="6" t="s">
        <v>10</v>
      </c>
      <c r="B163" s="4">
        <v>873</v>
      </c>
      <c r="C163" s="31">
        <v>0.14432989690721648</v>
      </c>
      <c r="D163" s="31">
        <v>0.85567010309278346</v>
      </c>
      <c r="E163" s="32"/>
      <c r="F163" s="32"/>
      <c r="G163" s="32"/>
      <c r="H163" s="32"/>
      <c r="I163" s="32"/>
      <c r="J163" s="32"/>
      <c r="K163" s="32"/>
      <c r="T163" s="8"/>
      <c r="U163" s="8"/>
      <c r="V163" s="8"/>
      <c r="W163" s="8"/>
      <c r="X163" s="8"/>
      <c r="Y163" s="8"/>
    </row>
    <row r="164" spans="1:25" s="1" customFormat="1" x14ac:dyDescent="0.25">
      <c r="A164" s="6" t="s">
        <v>11</v>
      </c>
      <c r="B164" s="4">
        <v>1302</v>
      </c>
      <c r="C164" s="31">
        <v>0.18817204301075269</v>
      </c>
      <c r="D164" s="31">
        <v>0.81182795698924726</v>
      </c>
      <c r="E164" s="32"/>
      <c r="F164" s="32"/>
      <c r="G164" s="32"/>
      <c r="H164" s="32"/>
      <c r="I164" s="32"/>
      <c r="J164" s="32"/>
      <c r="K164" s="32"/>
      <c r="T164" s="8"/>
      <c r="U164" s="8"/>
      <c r="V164" s="8"/>
      <c r="W164" s="8"/>
      <c r="X164" s="8"/>
      <c r="Y164" s="8"/>
    </row>
    <row r="165" spans="1:25" s="1" customFormat="1" x14ac:dyDescent="0.25">
      <c r="A165" s="6" t="s">
        <v>12</v>
      </c>
      <c r="B165" s="4">
        <v>418</v>
      </c>
      <c r="C165" s="31">
        <v>0.40430622009569378</v>
      </c>
      <c r="D165" s="31">
        <v>0.59569377990430628</v>
      </c>
      <c r="E165" s="32"/>
      <c r="F165" s="32"/>
      <c r="G165" s="32"/>
      <c r="H165" s="32"/>
      <c r="I165" s="32"/>
      <c r="J165" s="32"/>
      <c r="K165" s="32"/>
      <c r="T165" s="8"/>
      <c r="U165" s="8"/>
      <c r="V165" s="8"/>
      <c r="W165" s="8"/>
      <c r="X165" s="8"/>
      <c r="Y165" s="8"/>
    </row>
    <row r="166" spans="1:25" s="1" customFormat="1" x14ac:dyDescent="0.25">
      <c r="A166" s="6" t="s">
        <v>13</v>
      </c>
      <c r="B166" s="4">
        <v>615</v>
      </c>
      <c r="C166" s="31">
        <v>0.53008130081300808</v>
      </c>
      <c r="D166" s="31">
        <v>0.46991869918699186</v>
      </c>
      <c r="E166" s="32"/>
      <c r="F166" s="32"/>
      <c r="G166" s="32"/>
      <c r="H166" s="32"/>
      <c r="I166" s="32"/>
      <c r="J166" s="32"/>
      <c r="K166" s="32"/>
      <c r="T166" s="8"/>
      <c r="U166" s="8"/>
      <c r="V166" s="8"/>
      <c r="W166" s="8"/>
      <c r="X166" s="8"/>
      <c r="Y166" s="8"/>
    </row>
    <row r="167" spans="1:25"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25" s="1" customFormat="1" x14ac:dyDescent="0.25">
      <c r="C168" s="22"/>
      <c r="D168" s="22"/>
      <c r="E168" s="22"/>
      <c r="F168" s="22"/>
      <c r="G168" s="22"/>
      <c r="H168" s="22"/>
      <c r="I168" s="22"/>
      <c r="J168" s="22"/>
      <c r="K168" s="22"/>
      <c r="L168" s="22"/>
      <c r="M168" s="22"/>
      <c r="N168" s="22"/>
      <c r="O168" s="22"/>
      <c r="P168" s="22"/>
      <c r="Q168" s="22"/>
      <c r="R168" s="22"/>
      <c r="S168" s="22"/>
    </row>
    <row r="169" spans="1:25" s="1" customFormat="1" x14ac:dyDescent="0.25">
      <c r="A169" s="1" t="s">
        <v>638</v>
      </c>
      <c r="C169" s="22"/>
      <c r="D169" s="22"/>
      <c r="E169" s="22"/>
      <c r="F169" s="22"/>
      <c r="G169" s="22"/>
      <c r="H169" s="22"/>
      <c r="I169" s="22"/>
      <c r="J169" s="22"/>
      <c r="K169" s="22"/>
      <c r="L169" s="22"/>
      <c r="M169" s="22"/>
      <c r="N169" s="22"/>
      <c r="O169" s="22"/>
      <c r="P169" s="22"/>
      <c r="Q169" s="22"/>
      <c r="R169" s="22"/>
      <c r="S169" s="22"/>
    </row>
    <row r="170" spans="1:25" s="1" customFormat="1" x14ac:dyDescent="0.25">
      <c r="C170" s="22"/>
      <c r="D170" s="22"/>
      <c r="E170" s="22"/>
      <c r="F170" s="22"/>
      <c r="G170" s="22"/>
      <c r="H170" s="22"/>
      <c r="I170" s="22"/>
      <c r="J170" s="22"/>
      <c r="K170" s="22"/>
      <c r="L170" s="22"/>
      <c r="M170" s="22"/>
      <c r="N170" s="22"/>
      <c r="O170" s="22"/>
      <c r="P170" s="22"/>
      <c r="Q170" s="22"/>
      <c r="R170" s="22"/>
      <c r="S170" s="22"/>
    </row>
    <row r="171" spans="1:25" s="1" customFormat="1" ht="105" x14ac:dyDescent="0.25">
      <c r="A171" s="2" t="s">
        <v>0</v>
      </c>
      <c r="B171" s="2" t="s">
        <v>1</v>
      </c>
      <c r="C171" s="10" t="s">
        <v>639</v>
      </c>
      <c r="D171" s="10" t="s">
        <v>640</v>
      </c>
      <c r="E171" s="10" t="s">
        <v>641</v>
      </c>
      <c r="F171" s="10" t="s">
        <v>642</v>
      </c>
      <c r="G171" s="10" t="s">
        <v>643</v>
      </c>
      <c r="H171" s="10" t="s">
        <v>644</v>
      </c>
      <c r="I171" s="10" t="s">
        <v>645</v>
      </c>
      <c r="J171" s="10" t="s">
        <v>646</v>
      </c>
      <c r="K171" s="30"/>
      <c r="T171" s="9"/>
      <c r="U171" s="9"/>
      <c r="V171" s="9"/>
      <c r="W171" s="9"/>
      <c r="X171" s="9"/>
      <c r="Y171" s="9"/>
    </row>
    <row r="172" spans="1:25" s="1" customFormat="1" x14ac:dyDescent="0.25">
      <c r="A172" s="3" t="s">
        <v>2</v>
      </c>
      <c r="B172" s="4">
        <v>3045</v>
      </c>
      <c r="C172" s="31">
        <v>0.56715927750410511</v>
      </c>
      <c r="D172" s="31">
        <v>0.40821018062397374</v>
      </c>
      <c r="E172" s="31">
        <v>0.42397372742200329</v>
      </c>
      <c r="F172" s="31">
        <v>0.3198686371100164</v>
      </c>
      <c r="G172" s="31">
        <v>0.34384236453201972</v>
      </c>
      <c r="H172" s="31">
        <v>0.21839080459770116</v>
      </c>
      <c r="I172" s="31">
        <v>0.18456486042692941</v>
      </c>
      <c r="J172" s="31">
        <v>0.3760262725779967</v>
      </c>
      <c r="K172" s="32"/>
      <c r="T172" s="8"/>
      <c r="U172" s="8"/>
      <c r="V172" s="8"/>
      <c r="W172" s="8"/>
      <c r="X172" s="8"/>
      <c r="Y172" s="8"/>
    </row>
    <row r="173" spans="1:25" s="1" customFormat="1" x14ac:dyDescent="0.25">
      <c r="A173" s="6" t="s">
        <v>3</v>
      </c>
      <c r="B173" s="4">
        <v>1058</v>
      </c>
      <c r="C173" s="31">
        <v>0.56521739130434778</v>
      </c>
      <c r="D173" s="31">
        <v>0.37996219281663518</v>
      </c>
      <c r="E173" s="31">
        <v>0.43194706994328924</v>
      </c>
      <c r="F173" s="31">
        <v>0.32419659735349715</v>
      </c>
      <c r="G173" s="31">
        <v>0.34026465028355385</v>
      </c>
      <c r="H173" s="31">
        <v>0.22778827977315691</v>
      </c>
      <c r="I173" s="31">
        <v>0.17107750472589792</v>
      </c>
      <c r="J173" s="31">
        <v>0.39603024574669188</v>
      </c>
      <c r="K173" s="32"/>
      <c r="T173" s="8"/>
      <c r="U173" s="8"/>
      <c r="V173" s="8"/>
      <c r="W173" s="8"/>
      <c r="X173" s="8"/>
      <c r="Y173" s="8"/>
    </row>
    <row r="174" spans="1:25" s="1" customFormat="1" x14ac:dyDescent="0.25">
      <c r="A174" s="6" t="s">
        <v>4</v>
      </c>
      <c r="B174" s="4">
        <v>540</v>
      </c>
      <c r="C174" s="31">
        <v>0.59629629629629632</v>
      </c>
      <c r="D174" s="31">
        <v>0.41666666666666669</v>
      </c>
      <c r="E174" s="31">
        <v>0.39444444444444443</v>
      </c>
      <c r="F174" s="31">
        <v>0.30740740740740741</v>
      </c>
      <c r="G174" s="31">
        <v>0.34259259259259262</v>
      </c>
      <c r="H174" s="31">
        <v>0.2</v>
      </c>
      <c r="I174" s="31">
        <v>0.21666666666666667</v>
      </c>
      <c r="J174" s="31">
        <v>0.37222222222222223</v>
      </c>
      <c r="K174" s="32"/>
      <c r="T174" s="8"/>
      <c r="U174" s="8"/>
      <c r="V174" s="8"/>
      <c r="W174" s="8"/>
      <c r="X174" s="8"/>
      <c r="Y174" s="8"/>
    </row>
    <row r="175" spans="1:25" s="1" customFormat="1" x14ac:dyDescent="0.25">
      <c r="A175" s="6" t="s">
        <v>5</v>
      </c>
      <c r="B175" s="4">
        <v>623</v>
      </c>
      <c r="C175" s="31">
        <v>0.5008025682182986</v>
      </c>
      <c r="D175" s="31">
        <v>0.44141252006420545</v>
      </c>
      <c r="E175" s="31">
        <v>0.4606741573033708</v>
      </c>
      <c r="F175" s="31">
        <v>0.29052969502407705</v>
      </c>
      <c r="G175" s="31">
        <v>0.33868378812199035</v>
      </c>
      <c r="H175" s="31">
        <v>0.23595505617977527</v>
      </c>
      <c r="I175" s="31">
        <v>0.19903691813804172</v>
      </c>
      <c r="J175" s="31">
        <v>0.36757624398073835</v>
      </c>
      <c r="K175" s="32"/>
      <c r="T175" s="8"/>
      <c r="U175" s="8"/>
      <c r="V175" s="8"/>
      <c r="W175" s="8"/>
      <c r="X175" s="8"/>
      <c r="Y175" s="8"/>
    </row>
    <row r="176" spans="1:25" s="1" customFormat="1" x14ac:dyDescent="0.25">
      <c r="A176" s="6" t="s">
        <v>6</v>
      </c>
      <c r="B176" s="4">
        <v>344</v>
      </c>
      <c r="C176" s="31">
        <v>0.56104651162790697</v>
      </c>
      <c r="D176" s="31">
        <v>0.41279069767441862</v>
      </c>
      <c r="E176" s="31">
        <v>0.42441860465116277</v>
      </c>
      <c r="F176" s="31">
        <v>0.36337209302325579</v>
      </c>
      <c r="G176" s="31">
        <v>0.37790697674418605</v>
      </c>
      <c r="H176" s="31">
        <v>0.16569767441860464</v>
      </c>
      <c r="I176" s="31">
        <v>0.18313953488372092</v>
      </c>
      <c r="J176" s="31">
        <v>0.35174418604651164</v>
      </c>
      <c r="K176" s="32"/>
      <c r="T176" s="8"/>
      <c r="U176" s="8"/>
      <c r="V176" s="8"/>
      <c r="W176" s="8"/>
      <c r="X176" s="8"/>
      <c r="Y176" s="8"/>
    </row>
    <row r="177" spans="1:25" s="1" customFormat="1" x14ac:dyDescent="0.25">
      <c r="A177" s="6" t="s">
        <v>7</v>
      </c>
      <c r="B177" s="4">
        <v>480</v>
      </c>
      <c r="C177" s="31">
        <v>0.62916666666666665</v>
      </c>
      <c r="D177" s="31">
        <v>0.41458333333333336</v>
      </c>
      <c r="E177" s="31">
        <v>0.39166666666666666</v>
      </c>
      <c r="F177" s="31">
        <v>0.33124999999999999</v>
      </c>
      <c r="G177" s="31">
        <v>0.33541666666666664</v>
      </c>
      <c r="H177" s="31">
        <v>0.23333333333333334</v>
      </c>
      <c r="I177" s="31">
        <v>0.16041666666666668</v>
      </c>
      <c r="J177" s="31">
        <v>0.36458333333333331</v>
      </c>
      <c r="K177" s="32"/>
      <c r="T177" s="8"/>
      <c r="U177" s="8"/>
      <c r="V177" s="8"/>
      <c r="W177" s="8"/>
      <c r="X177" s="8"/>
      <c r="Y177" s="8"/>
    </row>
    <row r="178" spans="1:25" s="1" customFormat="1" x14ac:dyDescent="0.25">
      <c r="A178" s="6" t="s">
        <v>8</v>
      </c>
      <c r="B178" s="4">
        <v>1786</v>
      </c>
      <c r="C178" s="31">
        <v>0.61982082866741317</v>
      </c>
      <c r="D178" s="31">
        <v>0.39865621500559911</v>
      </c>
      <c r="E178" s="31">
        <v>0.39977603583426652</v>
      </c>
      <c r="F178" s="31">
        <v>0.30515117581187012</v>
      </c>
      <c r="G178" s="31">
        <v>0.36786114221724525</v>
      </c>
      <c r="H178" s="31">
        <v>0.19820828667413215</v>
      </c>
      <c r="I178" s="31">
        <v>0.19540873460246361</v>
      </c>
      <c r="J178" s="31">
        <v>0.35778275475923854</v>
      </c>
      <c r="K178" s="32"/>
      <c r="T178" s="8"/>
      <c r="U178" s="8"/>
      <c r="V178" s="8"/>
      <c r="W178" s="8"/>
      <c r="X178" s="8"/>
      <c r="Y178" s="8"/>
    </row>
    <row r="179" spans="1:25" s="1" customFormat="1" x14ac:dyDescent="0.25">
      <c r="A179" s="6" t="s">
        <v>9</v>
      </c>
      <c r="B179" s="4">
        <v>1194</v>
      </c>
      <c r="C179" s="31">
        <v>0.48827470686767172</v>
      </c>
      <c r="D179" s="31">
        <v>0.42462311557788945</v>
      </c>
      <c r="E179" s="31">
        <v>0.45896147403685095</v>
      </c>
      <c r="F179" s="31">
        <v>0.34589614740368507</v>
      </c>
      <c r="G179" s="31">
        <v>0.30988274706867669</v>
      </c>
      <c r="H179" s="31">
        <v>0.24455611390284757</v>
      </c>
      <c r="I179" s="31">
        <v>0.17085427135678391</v>
      </c>
      <c r="J179" s="31">
        <v>0.40368509212730319</v>
      </c>
      <c r="K179" s="32"/>
      <c r="T179" s="8"/>
      <c r="U179" s="8"/>
      <c r="V179" s="8"/>
      <c r="W179" s="8"/>
      <c r="X179" s="8"/>
      <c r="Y179" s="8"/>
    </row>
    <row r="180" spans="1:25" s="1" customFormat="1" x14ac:dyDescent="0.25">
      <c r="A180" s="6" t="s">
        <v>10</v>
      </c>
      <c r="B180" s="4">
        <v>787</v>
      </c>
      <c r="C180" s="31">
        <v>0.56543837357052096</v>
      </c>
      <c r="D180" s="31">
        <v>0.3926302414231258</v>
      </c>
      <c r="E180" s="31">
        <v>0.32274459974587039</v>
      </c>
      <c r="F180" s="31">
        <v>0.26937738246505716</v>
      </c>
      <c r="G180" s="31">
        <v>0.28335451080050827</v>
      </c>
      <c r="H180" s="31">
        <v>0.26937738246505716</v>
      </c>
      <c r="I180" s="31">
        <v>0.16899618805590852</v>
      </c>
      <c r="J180" s="31">
        <v>0.46886912325285895</v>
      </c>
      <c r="K180" s="32"/>
      <c r="T180" s="8"/>
      <c r="U180" s="8"/>
      <c r="V180" s="8"/>
      <c r="W180" s="8"/>
      <c r="X180" s="8"/>
      <c r="Y180" s="8"/>
    </row>
    <row r="181" spans="1:25" s="1" customFormat="1" x14ac:dyDescent="0.25">
      <c r="A181" s="6" t="s">
        <v>11</v>
      </c>
      <c r="B181" s="4">
        <v>1214</v>
      </c>
      <c r="C181" s="31">
        <v>0.53542009884678743</v>
      </c>
      <c r="D181" s="31">
        <v>0.41350906095551893</v>
      </c>
      <c r="E181" s="31">
        <v>0.44481054365733114</v>
      </c>
      <c r="F181" s="31">
        <v>0.31630971993410212</v>
      </c>
      <c r="G181" s="31">
        <v>0.32619439868204281</v>
      </c>
      <c r="H181" s="31">
        <v>0.2298187808896211</v>
      </c>
      <c r="I181" s="31">
        <v>0.18698517298187808</v>
      </c>
      <c r="J181" s="31">
        <v>0.3846787479406919</v>
      </c>
      <c r="K181" s="32"/>
      <c r="T181" s="8"/>
      <c r="U181" s="8"/>
      <c r="V181" s="8"/>
      <c r="W181" s="8"/>
      <c r="X181" s="8"/>
      <c r="Y181" s="8"/>
    </row>
    <row r="182" spans="1:25" s="1" customFormat="1" x14ac:dyDescent="0.25">
      <c r="A182" s="6" t="s">
        <v>12</v>
      </c>
      <c r="B182" s="4">
        <v>396</v>
      </c>
      <c r="C182" s="31">
        <v>0.59343434343434343</v>
      </c>
      <c r="D182" s="31">
        <v>0.42424242424242425</v>
      </c>
      <c r="E182" s="31">
        <v>0.44191919191919193</v>
      </c>
      <c r="F182" s="31">
        <v>0.34848484848484851</v>
      </c>
      <c r="G182" s="31">
        <v>0.41414141414141414</v>
      </c>
      <c r="H182" s="31">
        <v>0.15151515151515152</v>
      </c>
      <c r="I182" s="31">
        <v>0.20202020202020202</v>
      </c>
      <c r="J182" s="31">
        <v>0.33585858585858586</v>
      </c>
      <c r="K182" s="32"/>
      <c r="T182" s="8"/>
      <c r="U182" s="8"/>
      <c r="V182" s="8"/>
      <c r="W182" s="8"/>
      <c r="X182" s="8"/>
      <c r="Y182" s="8"/>
    </row>
    <row r="183" spans="1:25" s="1" customFormat="1" x14ac:dyDescent="0.25">
      <c r="A183" s="6" t="s">
        <v>13</v>
      </c>
      <c r="B183" s="4">
        <v>567</v>
      </c>
      <c r="C183" s="31">
        <v>0.61375661375661372</v>
      </c>
      <c r="D183" s="31">
        <v>0.40211640211640209</v>
      </c>
      <c r="E183" s="31">
        <v>0.50440917107583771</v>
      </c>
      <c r="F183" s="31">
        <v>0.36331569664902996</v>
      </c>
      <c r="G183" s="31">
        <v>0.42680776014109345</v>
      </c>
      <c r="H183" s="31">
        <v>0.18165784832451498</v>
      </c>
      <c r="I183" s="31">
        <v>0.18694885361552027</v>
      </c>
      <c r="J183" s="31">
        <v>0.26278659611992944</v>
      </c>
      <c r="K183" s="32"/>
      <c r="T183" s="8"/>
      <c r="U183" s="8"/>
      <c r="V183" s="8"/>
      <c r="W183" s="8"/>
      <c r="X183" s="8"/>
      <c r="Y183" s="8"/>
    </row>
    <row r="184" spans="1:25" s="1" customFormat="1" x14ac:dyDescent="0.25">
      <c r="B184" s="7"/>
      <c r="C184" s="32"/>
      <c r="D184" s="32"/>
      <c r="E184" s="32"/>
      <c r="F184" s="32"/>
      <c r="G184" s="32"/>
      <c r="H184" s="32"/>
      <c r="I184" s="32"/>
      <c r="J184" s="32"/>
      <c r="K184" s="32"/>
      <c r="L184" s="32"/>
      <c r="M184" s="32"/>
      <c r="N184" s="32"/>
      <c r="O184" s="32"/>
      <c r="P184" s="32"/>
      <c r="Q184" s="32"/>
      <c r="R184" s="32"/>
      <c r="S184" s="32"/>
      <c r="T184" s="8"/>
      <c r="U184" s="8"/>
      <c r="V184" s="8"/>
      <c r="W184" s="8"/>
      <c r="X184" s="8"/>
      <c r="Y184" s="8"/>
    </row>
    <row r="185" spans="1:25" s="1" customFormat="1" x14ac:dyDescent="0.25">
      <c r="C185" s="22"/>
      <c r="D185" s="22"/>
      <c r="E185" s="22"/>
      <c r="F185" s="22"/>
      <c r="G185" s="22"/>
      <c r="H185" s="22"/>
      <c r="I185" s="22"/>
      <c r="J185" s="22"/>
      <c r="K185" s="22"/>
      <c r="L185" s="22"/>
      <c r="M185" s="22"/>
      <c r="N185" s="22"/>
      <c r="O185" s="22"/>
      <c r="P185" s="22"/>
      <c r="Q185" s="22"/>
      <c r="R185" s="22"/>
      <c r="S185" s="22"/>
    </row>
    <row r="186" spans="1:25" s="1" customFormat="1" x14ac:dyDescent="0.25">
      <c r="A186" s="1" t="s">
        <v>647</v>
      </c>
      <c r="C186" s="22"/>
      <c r="D186" s="22"/>
      <c r="E186" s="22"/>
      <c r="F186" s="22"/>
      <c r="G186" s="22"/>
      <c r="H186" s="22"/>
      <c r="I186" s="22"/>
      <c r="J186" s="22"/>
      <c r="K186" s="22"/>
      <c r="L186" s="22"/>
      <c r="M186" s="22"/>
      <c r="N186" s="22"/>
      <c r="O186" s="22"/>
      <c r="P186" s="22"/>
      <c r="Q186" s="22"/>
      <c r="R186" s="22"/>
      <c r="S186" s="22"/>
    </row>
    <row r="187" spans="1:25" s="1" customFormat="1" x14ac:dyDescent="0.25">
      <c r="C187" s="22"/>
      <c r="D187" s="22"/>
      <c r="E187" s="22"/>
      <c r="F187" s="22"/>
      <c r="G187" s="22"/>
      <c r="H187" s="22"/>
      <c r="I187" s="22"/>
      <c r="J187" s="22"/>
      <c r="K187" s="22"/>
      <c r="L187" s="22"/>
      <c r="M187" s="22"/>
      <c r="N187" s="22"/>
      <c r="O187" s="22"/>
      <c r="P187" s="22"/>
      <c r="Q187" s="22"/>
      <c r="R187" s="22"/>
      <c r="S187" s="22"/>
    </row>
    <row r="188" spans="1:25" s="1" customFormat="1" ht="45" x14ac:dyDescent="0.25">
      <c r="A188" s="2" t="s">
        <v>0</v>
      </c>
      <c r="B188" s="2" t="s">
        <v>1</v>
      </c>
      <c r="C188" s="10" t="s">
        <v>648</v>
      </c>
      <c r="D188" s="10" t="s">
        <v>649</v>
      </c>
      <c r="E188" s="10" t="s">
        <v>650</v>
      </c>
      <c r="F188" s="10" t="s">
        <v>651</v>
      </c>
      <c r="G188" s="10" t="s">
        <v>240</v>
      </c>
      <c r="H188" s="10" t="s">
        <v>652</v>
      </c>
      <c r="I188" s="30"/>
      <c r="J188" s="30"/>
      <c r="K188" s="30"/>
      <c r="L188" s="30"/>
      <c r="M188" s="30"/>
      <c r="N188" s="30"/>
      <c r="O188" s="30"/>
      <c r="P188" s="30"/>
      <c r="Q188" s="30"/>
      <c r="R188" s="30"/>
      <c r="S188" s="30"/>
      <c r="T188" s="9"/>
      <c r="U188" s="9"/>
      <c r="V188" s="9"/>
      <c r="W188" s="9"/>
      <c r="X188" s="9"/>
      <c r="Y188" s="9"/>
    </row>
    <row r="189" spans="1:25" s="1" customFormat="1" x14ac:dyDescent="0.25">
      <c r="A189" s="3" t="s">
        <v>2</v>
      </c>
      <c r="B189" s="4">
        <v>3183</v>
      </c>
      <c r="C189" s="31">
        <v>0.27646874018221801</v>
      </c>
      <c r="D189" s="31">
        <v>7.9170593779453347E-2</v>
      </c>
      <c r="E189" s="31">
        <v>3.4872761545711596E-2</v>
      </c>
      <c r="F189" s="31">
        <v>3.2045240339302547E-2</v>
      </c>
      <c r="G189" s="31">
        <v>0.2023248507697141</v>
      </c>
      <c r="H189" s="31">
        <v>0.3751178133836004</v>
      </c>
      <c r="I189" s="32"/>
      <c r="J189" s="32"/>
      <c r="K189" s="32"/>
      <c r="L189" s="32"/>
      <c r="M189" s="32"/>
      <c r="N189" s="32"/>
      <c r="O189" s="32"/>
      <c r="P189" s="32"/>
      <c r="Q189" s="32"/>
      <c r="R189" s="32"/>
      <c r="S189" s="32"/>
      <c r="T189" s="8"/>
      <c r="U189" s="8"/>
      <c r="V189" s="8"/>
      <c r="W189" s="8"/>
      <c r="X189" s="8"/>
      <c r="Y189" s="8"/>
    </row>
    <row r="190" spans="1:25" s="1" customFormat="1" x14ac:dyDescent="0.25">
      <c r="A190" s="6" t="s">
        <v>3</v>
      </c>
      <c r="B190" s="4">
        <v>1105</v>
      </c>
      <c r="C190" s="31">
        <v>0.29683257918552036</v>
      </c>
      <c r="D190" s="31">
        <v>6.6968325791855202E-2</v>
      </c>
      <c r="E190" s="31">
        <v>3.9819004524886875E-2</v>
      </c>
      <c r="F190" s="31">
        <v>3.3484162895927601E-2</v>
      </c>
      <c r="G190" s="31">
        <v>0.21266968325791855</v>
      </c>
      <c r="H190" s="31">
        <v>0.35022624434389138</v>
      </c>
      <c r="I190" s="32"/>
      <c r="J190" s="32"/>
      <c r="K190" s="32"/>
      <c r="L190" s="32"/>
      <c r="M190" s="32"/>
      <c r="N190" s="32"/>
      <c r="O190" s="32"/>
      <c r="P190" s="32"/>
      <c r="Q190" s="32"/>
      <c r="R190" s="32"/>
      <c r="S190" s="32"/>
      <c r="T190" s="8"/>
      <c r="U190" s="8"/>
      <c r="V190" s="8"/>
      <c r="W190" s="8"/>
      <c r="X190" s="8"/>
      <c r="Y190" s="8"/>
    </row>
    <row r="191" spans="1:25" s="1" customFormat="1" x14ac:dyDescent="0.25">
      <c r="A191" s="6" t="s">
        <v>4</v>
      </c>
      <c r="B191" s="4">
        <v>570</v>
      </c>
      <c r="C191" s="31">
        <v>0.21754385964912282</v>
      </c>
      <c r="D191" s="31">
        <v>9.6491228070175433E-2</v>
      </c>
      <c r="E191" s="31">
        <v>3.6842105263157891E-2</v>
      </c>
      <c r="F191" s="31">
        <v>4.3859649122807015E-2</v>
      </c>
      <c r="G191" s="31">
        <v>0.17719298245614035</v>
      </c>
      <c r="H191" s="31">
        <v>0.42807017543859649</v>
      </c>
      <c r="I191" s="32"/>
      <c r="J191" s="32"/>
      <c r="K191" s="32"/>
      <c r="L191" s="32"/>
      <c r="M191" s="32"/>
      <c r="N191" s="32"/>
      <c r="O191" s="32"/>
      <c r="P191" s="32"/>
      <c r="Q191" s="32"/>
      <c r="R191" s="32"/>
      <c r="S191" s="32"/>
      <c r="T191" s="8"/>
      <c r="U191" s="8"/>
      <c r="V191" s="8"/>
      <c r="W191" s="8"/>
      <c r="X191" s="8"/>
      <c r="Y191" s="8"/>
    </row>
    <row r="192" spans="1:25" s="1" customFormat="1" x14ac:dyDescent="0.25">
      <c r="A192" s="6" t="s">
        <v>5</v>
      </c>
      <c r="B192" s="4">
        <v>656</v>
      </c>
      <c r="C192" s="31">
        <v>0.29115853658536583</v>
      </c>
      <c r="D192" s="31">
        <v>8.0792682926829271E-2</v>
      </c>
      <c r="E192" s="31">
        <v>1.8292682926829267E-2</v>
      </c>
      <c r="F192" s="31">
        <v>2.4390243902439025E-2</v>
      </c>
      <c r="G192" s="31">
        <v>0.19664634146341464</v>
      </c>
      <c r="H192" s="31">
        <v>0.38871951219512196</v>
      </c>
      <c r="I192" s="32"/>
      <c r="J192" s="32"/>
      <c r="K192" s="32"/>
      <c r="L192" s="32"/>
      <c r="M192" s="32"/>
      <c r="N192" s="32"/>
      <c r="O192" s="32"/>
      <c r="P192" s="32"/>
      <c r="Q192" s="32"/>
      <c r="R192" s="32"/>
      <c r="S192" s="32"/>
      <c r="T192" s="8"/>
      <c r="U192" s="8"/>
      <c r="V192" s="8"/>
      <c r="W192" s="8"/>
      <c r="X192" s="8"/>
      <c r="Y192" s="8"/>
    </row>
    <row r="193" spans="1:25" s="1" customFormat="1" x14ac:dyDescent="0.25">
      <c r="A193" s="6" t="s">
        <v>6</v>
      </c>
      <c r="B193" s="4">
        <v>349</v>
      </c>
      <c r="C193" s="31">
        <v>0.25214899713467048</v>
      </c>
      <c r="D193" s="31">
        <v>7.7363896848137534E-2</v>
      </c>
      <c r="E193" s="31">
        <v>3.7249283667621778E-2</v>
      </c>
      <c r="F193" s="31">
        <v>4.8710601719197708E-2</v>
      </c>
      <c r="G193" s="31">
        <v>0.22922636103151864</v>
      </c>
      <c r="H193" s="31">
        <v>0.35530085959885388</v>
      </c>
      <c r="I193" s="32"/>
      <c r="J193" s="32"/>
      <c r="K193" s="32"/>
      <c r="L193" s="32"/>
      <c r="M193" s="32"/>
      <c r="N193" s="32"/>
      <c r="O193" s="32"/>
      <c r="P193" s="32"/>
      <c r="Q193" s="32"/>
      <c r="R193" s="32"/>
      <c r="S193" s="32"/>
      <c r="T193" s="8"/>
      <c r="U193" s="8"/>
      <c r="V193" s="8"/>
      <c r="W193" s="8"/>
      <c r="X193" s="8"/>
      <c r="Y193" s="8"/>
    </row>
    <row r="194" spans="1:25" s="1" customFormat="1" x14ac:dyDescent="0.25">
      <c r="A194" s="6" t="s">
        <v>7</v>
      </c>
      <c r="B194" s="4">
        <v>503</v>
      </c>
      <c r="C194" s="31">
        <v>0.29622266401590458</v>
      </c>
      <c r="D194" s="31">
        <v>8.5487077534791248E-2</v>
      </c>
      <c r="E194" s="31">
        <v>4.1749502982107355E-2</v>
      </c>
      <c r="F194" s="31">
        <v>1.3916500994035786E-2</v>
      </c>
      <c r="G194" s="31">
        <v>0.19681908548707752</v>
      </c>
      <c r="H194" s="31">
        <v>0.36580516898608351</v>
      </c>
      <c r="I194" s="32"/>
      <c r="J194" s="32"/>
      <c r="K194" s="32"/>
      <c r="L194" s="32"/>
      <c r="M194" s="32"/>
      <c r="N194" s="32"/>
      <c r="O194" s="32"/>
      <c r="P194" s="32"/>
      <c r="Q194" s="32"/>
      <c r="R194" s="32"/>
      <c r="S194" s="32"/>
      <c r="T194" s="8"/>
      <c r="U194" s="8"/>
      <c r="V194" s="8"/>
      <c r="W194" s="8"/>
      <c r="X194" s="8"/>
      <c r="Y194" s="8"/>
    </row>
    <row r="195" spans="1:25" s="1" customFormat="1" x14ac:dyDescent="0.25">
      <c r="A195" s="6" t="s">
        <v>8</v>
      </c>
      <c r="B195" s="4">
        <v>1866</v>
      </c>
      <c r="C195" s="31">
        <v>0.28188638799571275</v>
      </c>
      <c r="D195" s="31">
        <v>8.1457663451232579E-2</v>
      </c>
      <c r="E195" s="31">
        <v>3.8049303322615219E-2</v>
      </c>
      <c r="F195" s="31">
        <v>4.0728831725616289E-2</v>
      </c>
      <c r="G195" s="31">
        <v>0.18435155412647375</v>
      </c>
      <c r="H195" s="31">
        <v>0.37352625937834943</v>
      </c>
      <c r="I195" s="32"/>
      <c r="J195" s="32"/>
      <c r="K195" s="32"/>
      <c r="L195" s="32"/>
      <c r="M195" s="32"/>
      <c r="N195" s="32"/>
      <c r="O195" s="32"/>
      <c r="P195" s="32"/>
      <c r="Q195" s="32"/>
      <c r="R195" s="32"/>
      <c r="S195" s="32"/>
      <c r="T195" s="8"/>
      <c r="U195" s="8"/>
      <c r="V195" s="8"/>
      <c r="W195" s="8"/>
      <c r="X195" s="8"/>
      <c r="Y195" s="8"/>
    </row>
    <row r="196" spans="1:25" s="1" customFormat="1" x14ac:dyDescent="0.25">
      <c r="A196" s="6" t="s">
        <v>9</v>
      </c>
      <c r="B196" s="4">
        <v>1247</v>
      </c>
      <c r="C196" s="31">
        <v>0.26784282277465921</v>
      </c>
      <c r="D196" s="31">
        <v>7.7786688051323175E-2</v>
      </c>
      <c r="E196" s="31">
        <v>2.9671210906174819E-2</v>
      </c>
      <c r="F196" s="31">
        <v>2.0850040096230954E-2</v>
      </c>
      <c r="G196" s="31">
        <v>0.22694466720128309</v>
      </c>
      <c r="H196" s="31">
        <v>0.37690457097032881</v>
      </c>
      <c r="I196" s="32"/>
      <c r="J196" s="32"/>
      <c r="K196" s="32"/>
      <c r="L196" s="32"/>
      <c r="M196" s="32"/>
      <c r="N196" s="32"/>
      <c r="O196" s="32"/>
      <c r="P196" s="32"/>
      <c r="Q196" s="32"/>
      <c r="R196" s="32"/>
      <c r="S196" s="32"/>
      <c r="T196" s="8"/>
      <c r="U196" s="8"/>
      <c r="V196" s="8"/>
      <c r="W196" s="8"/>
      <c r="X196" s="8"/>
      <c r="Y196" s="8"/>
    </row>
    <row r="197" spans="1:25" s="1" customFormat="1" x14ac:dyDescent="0.25">
      <c r="A197" s="6" t="s">
        <v>10</v>
      </c>
      <c r="B197" s="4">
        <v>833</v>
      </c>
      <c r="C197" s="31">
        <v>0.24729891956782712</v>
      </c>
      <c r="D197" s="31">
        <v>3.601440576230492E-2</v>
      </c>
      <c r="E197" s="31">
        <v>1.920768307322929E-2</v>
      </c>
      <c r="F197" s="31">
        <v>2.6410564225690276E-2</v>
      </c>
      <c r="G197" s="31">
        <v>0.14165666266506602</v>
      </c>
      <c r="H197" s="31">
        <v>0.52941176470588236</v>
      </c>
      <c r="I197" s="32"/>
      <c r="J197" s="32"/>
      <c r="K197" s="32"/>
      <c r="L197" s="32"/>
      <c r="M197" s="32"/>
      <c r="N197" s="32"/>
      <c r="O197" s="32"/>
      <c r="P197" s="32"/>
      <c r="Q197" s="32"/>
      <c r="R197" s="32"/>
      <c r="S197" s="32"/>
      <c r="T197" s="8"/>
      <c r="U197" s="8"/>
      <c r="V197" s="8"/>
      <c r="W197" s="8"/>
      <c r="X197" s="8"/>
      <c r="Y197" s="8"/>
    </row>
    <row r="198" spans="1:25" s="1" customFormat="1" x14ac:dyDescent="0.25">
      <c r="A198" s="6" t="s">
        <v>11</v>
      </c>
      <c r="B198" s="4">
        <v>1245</v>
      </c>
      <c r="C198" s="31">
        <v>0.3357429718875502</v>
      </c>
      <c r="D198" s="31">
        <v>6.6666666666666666E-2</v>
      </c>
      <c r="E198" s="31">
        <v>3.1325301204819279E-2</v>
      </c>
      <c r="F198" s="31">
        <v>2.7309236947791166E-2</v>
      </c>
      <c r="G198" s="31">
        <v>0.18152610441767067</v>
      </c>
      <c r="H198" s="31">
        <v>0.35742971887550201</v>
      </c>
      <c r="I198" s="32"/>
      <c r="J198" s="32"/>
      <c r="K198" s="32"/>
      <c r="L198" s="32"/>
      <c r="M198" s="32"/>
      <c r="N198" s="32"/>
      <c r="O198" s="32"/>
      <c r="P198" s="32"/>
      <c r="Q198" s="32"/>
      <c r="R198" s="32"/>
      <c r="S198" s="32"/>
      <c r="T198" s="8"/>
      <c r="U198" s="8"/>
      <c r="V198" s="8"/>
      <c r="W198" s="8"/>
      <c r="X198" s="8"/>
      <c r="Y198" s="8"/>
    </row>
    <row r="199" spans="1:25" s="1" customFormat="1" x14ac:dyDescent="0.25">
      <c r="A199" s="6" t="s">
        <v>12</v>
      </c>
      <c r="B199" s="4">
        <v>402</v>
      </c>
      <c r="C199" s="31">
        <v>0.28109452736318408</v>
      </c>
      <c r="D199" s="31">
        <v>0.11194029850746269</v>
      </c>
      <c r="E199" s="31">
        <v>3.2338308457711441E-2</v>
      </c>
      <c r="F199" s="31">
        <v>3.7313432835820892E-2</v>
      </c>
      <c r="G199" s="31">
        <v>0.23880597014925373</v>
      </c>
      <c r="H199" s="31">
        <v>0.29850746268656714</v>
      </c>
      <c r="I199" s="32"/>
      <c r="J199" s="32"/>
      <c r="K199" s="32"/>
      <c r="L199" s="32"/>
      <c r="M199" s="32"/>
      <c r="N199" s="32"/>
      <c r="O199" s="32"/>
      <c r="P199" s="32"/>
      <c r="Q199" s="32"/>
      <c r="R199" s="32"/>
      <c r="S199" s="32"/>
      <c r="T199" s="8"/>
      <c r="U199" s="8"/>
      <c r="V199" s="8"/>
      <c r="W199" s="8"/>
      <c r="X199" s="8"/>
      <c r="Y199" s="8"/>
    </row>
    <row r="200" spans="1:25" s="1" customFormat="1" x14ac:dyDescent="0.25">
      <c r="A200" s="6" t="s">
        <v>13</v>
      </c>
      <c r="B200" s="4">
        <v>583</v>
      </c>
      <c r="C200" s="31">
        <v>0.19039451114922812</v>
      </c>
      <c r="D200" s="31">
        <v>0.13893653516295026</v>
      </c>
      <c r="E200" s="31">
        <v>6.5180102915951971E-2</v>
      </c>
      <c r="F200" s="31">
        <v>4.8027444253859346E-2</v>
      </c>
      <c r="G200" s="31">
        <v>0.30531732418524871</v>
      </c>
      <c r="H200" s="31">
        <v>0.25214408233276159</v>
      </c>
      <c r="I200" s="32"/>
      <c r="J200" s="32"/>
      <c r="K200" s="32"/>
      <c r="L200" s="32"/>
      <c r="M200" s="32"/>
      <c r="N200" s="32"/>
      <c r="O200" s="32"/>
      <c r="P200" s="32"/>
      <c r="Q200" s="32"/>
      <c r="R200" s="32"/>
      <c r="S200" s="32"/>
      <c r="T200" s="8"/>
      <c r="U200" s="8"/>
      <c r="V200" s="8"/>
      <c r="W200" s="8"/>
      <c r="X200" s="8"/>
      <c r="Y200" s="8"/>
    </row>
    <row r="201" spans="1:25" s="1" customFormat="1" x14ac:dyDescent="0.25">
      <c r="B201" s="7"/>
      <c r="C201" s="32"/>
      <c r="D201" s="32"/>
      <c r="E201" s="32"/>
      <c r="F201" s="32"/>
      <c r="G201" s="32"/>
      <c r="H201" s="32"/>
      <c r="I201" s="32"/>
      <c r="J201" s="32"/>
      <c r="K201" s="32"/>
      <c r="L201" s="32"/>
      <c r="M201" s="32"/>
      <c r="N201" s="32"/>
      <c r="O201" s="32"/>
      <c r="P201" s="32"/>
      <c r="Q201" s="32"/>
      <c r="R201" s="32"/>
      <c r="S201" s="32"/>
      <c r="T201" s="8"/>
      <c r="U201" s="8"/>
      <c r="V201" s="8"/>
      <c r="W201" s="8"/>
      <c r="X201" s="8"/>
      <c r="Y201" s="8"/>
    </row>
    <row r="202" spans="1:25" s="1" customFormat="1" x14ac:dyDescent="0.25">
      <c r="C202" s="22"/>
      <c r="D202" s="22"/>
      <c r="E202" s="22"/>
      <c r="F202" s="22"/>
      <c r="G202" s="22"/>
      <c r="H202" s="22"/>
      <c r="I202" s="22"/>
      <c r="J202" s="22"/>
      <c r="K202" s="22"/>
      <c r="L202" s="22"/>
      <c r="M202" s="22"/>
      <c r="N202" s="22"/>
      <c r="O202" s="22"/>
      <c r="P202" s="22"/>
      <c r="Q202" s="22"/>
      <c r="R202" s="22"/>
      <c r="S202" s="22"/>
    </row>
    <row r="203" spans="1:25" s="1" customFormat="1" x14ac:dyDescent="0.25">
      <c r="A203" s="1" t="s">
        <v>653</v>
      </c>
      <c r="C203" s="22"/>
      <c r="D203" s="22"/>
      <c r="E203" s="22"/>
      <c r="F203" s="22"/>
      <c r="G203" s="22"/>
      <c r="H203" s="22"/>
      <c r="I203" s="22"/>
      <c r="J203" s="22"/>
      <c r="K203" s="22"/>
      <c r="L203" s="22"/>
      <c r="M203" s="22"/>
      <c r="N203" s="22"/>
      <c r="O203" s="22"/>
      <c r="P203" s="22"/>
      <c r="Q203" s="22"/>
      <c r="R203" s="22"/>
      <c r="S203" s="22"/>
    </row>
    <row r="204" spans="1:25" s="1" customFormat="1" x14ac:dyDescent="0.25">
      <c r="C204" s="22"/>
      <c r="D204" s="22"/>
      <c r="E204" s="22"/>
      <c r="F204" s="22"/>
      <c r="G204" s="22"/>
      <c r="H204" s="22"/>
      <c r="I204" s="22"/>
      <c r="J204" s="22"/>
      <c r="K204" s="22"/>
      <c r="L204" s="22"/>
      <c r="M204" s="22"/>
      <c r="N204" s="22"/>
      <c r="O204" s="22"/>
      <c r="P204" s="22"/>
      <c r="Q204" s="22"/>
      <c r="R204" s="22"/>
      <c r="S204" s="22"/>
    </row>
    <row r="205" spans="1:25" s="1" customFormat="1" ht="45" x14ac:dyDescent="0.25">
      <c r="A205" s="2" t="s">
        <v>0</v>
      </c>
      <c r="B205" s="2" t="s">
        <v>1</v>
      </c>
      <c r="C205" s="10" t="s">
        <v>654</v>
      </c>
      <c r="D205" s="10" t="s">
        <v>655</v>
      </c>
      <c r="E205" s="10" t="s">
        <v>656</v>
      </c>
      <c r="F205" s="30"/>
      <c r="G205" s="30"/>
      <c r="H205" s="30"/>
      <c r="I205" s="30"/>
      <c r="J205" s="30"/>
      <c r="K205" s="30"/>
      <c r="L205" s="30"/>
      <c r="M205" s="30"/>
      <c r="N205" s="30"/>
      <c r="O205" s="30"/>
      <c r="P205" s="30"/>
      <c r="Q205" s="30"/>
      <c r="R205" s="30"/>
      <c r="S205" s="30"/>
      <c r="T205" s="9"/>
      <c r="U205" s="9"/>
      <c r="V205" s="9"/>
      <c r="W205" s="9"/>
      <c r="X205" s="9"/>
      <c r="Y205" s="9"/>
    </row>
    <row r="206" spans="1:25" s="1" customFormat="1" x14ac:dyDescent="0.25">
      <c r="A206" s="3" t="s">
        <v>2</v>
      </c>
      <c r="B206" s="4">
        <v>2181</v>
      </c>
      <c r="C206" s="31">
        <v>0.58596973865199453</v>
      </c>
      <c r="D206" s="31">
        <v>0.11737734983952315</v>
      </c>
      <c r="E206" s="31">
        <v>0.29665291150848233</v>
      </c>
      <c r="F206" s="32"/>
      <c r="G206" s="32"/>
      <c r="H206" s="32"/>
      <c r="I206" s="32"/>
      <c r="J206" s="32"/>
      <c r="K206" s="32"/>
      <c r="L206" s="32"/>
      <c r="M206" s="32"/>
      <c r="N206" s="32"/>
      <c r="O206" s="32"/>
      <c r="P206" s="32"/>
      <c r="Q206" s="32"/>
      <c r="R206" s="32"/>
      <c r="S206" s="32"/>
      <c r="T206" s="8"/>
      <c r="U206" s="8"/>
      <c r="V206" s="8"/>
      <c r="W206" s="8"/>
      <c r="X206" s="8"/>
      <c r="Y206" s="8"/>
    </row>
    <row r="207" spans="1:25" s="1" customFormat="1" x14ac:dyDescent="0.25">
      <c r="A207" s="6" t="s">
        <v>3</v>
      </c>
      <c r="B207" s="4">
        <v>735</v>
      </c>
      <c r="C207" s="31">
        <v>0.5496598639455782</v>
      </c>
      <c r="D207" s="31">
        <v>0.12380952380952381</v>
      </c>
      <c r="E207" s="31">
        <v>0.32653061224489793</v>
      </c>
      <c r="F207" s="32"/>
      <c r="G207" s="32"/>
      <c r="H207" s="32"/>
      <c r="I207" s="32"/>
      <c r="J207" s="32"/>
      <c r="K207" s="32"/>
      <c r="L207" s="32"/>
      <c r="M207" s="32"/>
      <c r="N207" s="32"/>
      <c r="O207" s="32"/>
      <c r="P207" s="32"/>
      <c r="Q207" s="32"/>
      <c r="R207" s="32"/>
      <c r="S207" s="32"/>
      <c r="T207" s="8"/>
      <c r="U207" s="8"/>
      <c r="V207" s="8"/>
      <c r="W207" s="8"/>
      <c r="X207" s="8"/>
      <c r="Y207" s="8"/>
    </row>
    <row r="208" spans="1:25" s="1" customFormat="1" x14ac:dyDescent="0.25">
      <c r="A208" s="6" t="s">
        <v>4</v>
      </c>
      <c r="B208" s="4">
        <v>411</v>
      </c>
      <c r="C208" s="31">
        <v>0.63503649635036497</v>
      </c>
      <c r="D208" s="31">
        <v>0.1070559610705596</v>
      </c>
      <c r="E208" s="31">
        <v>0.25790754257907544</v>
      </c>
      <c r="F208" s="32"/>
      <c r="G208" s="32"/>
      <c r="H208" s="32"/>
      <c r="I208" s="32"/>
      <c r="J208" s="32"/>
      <c r="K208" s="32"/>
      <c r="L208" s="32"/>
      <c r="M208" s="32"/>
      <c r="N208" s="32"/>
      <c r="O208" s="32"/>
      <c r="P208" s="32"/>
      <c r="Q208" s="32"/>
      <c r="R208" s="32"/>
      <c r="S208" s="32"/>
      <c r="T208" s="8"/>
      <c r="U208" s="8"/>
      <c r="V208" s="8"/>
      <c r="W208" s="8"/>
      <c r="X208" s="8"/>
      <c r="Y208" s="8"/>
    </row>
    <row r="209" spans="1:25" s="1" customFormat="1" x14ac:dyDescent="0.25">
      <c r="A209" s="6" t="s">
        <v>5</v>
      </c>
      <c r="B209" s="4">
        <v>440</v>
      </c>
      <c r="C209" s="31">
        <v>0.6045454545454545</v>
      </c>
      <c r="D209" s="31">
        <v>0.13181818181818181</v>
      </c>
      <c r="E209" s="31">
        <v>0.26363636363636361</v>
      </c>
      <c r="F209" s="32"/>
      <c r="G209" s="32"/>
      <c r="H209" s="32"/>
      <c r="I209" s="32"/>
      <c r="J209" s="32"/>
      <c r="K209" s="32"/>
      <c r="L209" s="32"/>
      <c r="M209" s="32"/>
      <c r="N209" s="32"/>
      <c r="O209" s="32"/>
      <c r="P209" s="32"/>
      <c r="Q209" s="32"/>
      <c r="R209" s="32"/>
      <c r="S209" s="32"/>
      <c r="T209" s="8"/>
      <c r="U209" s="8"/>
      <c r="V209" s="8"/>
      <c r="W209" s="8"/>
      <c r="X209" s="8"/>
      <c r="Y209" s="8"/>
    </row>
    <row r="210" spans="1:25" s="1" customFormat="1" x14ac:dyDescent="0.25">
      <c r="A210" s="6" t="s">
        <v>6</v>
      </c>
      <c r="B210" s="4">
        <v>249</v>
      </c>
      <c r="C210" s="31">
        <v>0.60240963855421692</v>
      </c>
      <c r="D210" s="31">
        <v>0.11244979919678715</v>
      </c>
      <c r="E210" s="31">
        <v>0.28514056224899598</v>
      </c>
      <c r="F210" s="32"/>
      <c r="G210" s="32"/>
      <c r="H210" s="32"/>
      <c r="I210" s="32"/>
      <c r="J210" s="32"/>
      <c r="K210" s="32"/>
      <c r="L210" s="32"/>
      <c r="M210" s="32"/>
      <c r="N210" s="32"/>
      <c r="O210" s="32"/>
      <c r="P210" s="32"/>
      <c r="Q210" s="32"/>
      <c r="R210" s="32"/>
      <c r="S210" s="32"/>
      <c r="T210" s="8"/>
      <c r="U210" s="8"/>
      <c r="V210" s="8"/>
      <c r="W210" s="8"/>
      <c r="X210" s="8"/>
      <c r="Y210" s="8"/>
    </row>
    <row r="211" spans="1:25" s="1" customFormat="1" x14ac:dyDescent="0.25">
      <c r="A211" s="6" t="s">
        <v>7</v>
      </c>
      <c r="B211" s="4">
        <v>346</v>
      </c>
      <c r="C211" s="31">
        <v>0.56936416184971095</v>
      </c>
      <c r="D211" s="31">
        <v>0.10115606936416185</v>
      </c>
      <c r="E211" s="31">
        <v>0.32947976878612717</v>
      </c>
      <c r="F211" s="32"/>
      <c r="G211" s="32"/>
      <c r="H211" s="32"/>
      <c r="I211" s="32"/>
      <c r="J211" s="32"/>
      <c r="K211" s="32"/>
      <c r="L211" s="32"/>
      <c r="M211" s="32"/>
      <c r="N211" s="32"/>
      <c r="O211" s="32"/>
      <c r="P211" s="32"/>
      <c r="Q211" s="32"/>
      <c r="R211" s="32"/>
      <c r="S211" s="32"/>
      <c r="T211" s="8"/>
      <c r="U211" s="8"/>
      <c r="V211" s="8"/>
      <c r="W211" s="8"/>
      <c r="X211" s="8"/>
      <c r="Y211" s="8"/>
    </row>
    <row r="212" spans="1:25" s="1" customFormat="1" x14ac:dyDescent="0.25">
      <c r="A212" s="6" t="s">
        <v>8</v>
      </c>
      <c r="B212" s="4">
        <v>1267</v>
      </c>
      <c r="C212" s="31">
        <v>0.57853196527229678</v>
      </c>
      <c r="D212" s="31">
        <v>9.2344119968429367E-2</v>
      </c>
      <c r="E212" s="31">
        <v>0.32912391475927388</v>
      </c>
      <c r="F212" s="32"/>
      <c r="G212" s="32"/>
      <c r="H212" s="32"/>
      <c r="I212" s="32"/>
      <c r="J212" s="32"/>
      <c r="K212" s="32"/>
      <c r="L212" s="32"/>
      <c r="M212" s="32"/>
      <c r="N212" s="32"/>
      <c r="O212" s="32"/>
      <c r="P212" s="32"/>
      <c r="Q212" s="32"/>
      <c r="R212" s="32"/>
      <c r="S212" s="32"/>
      <c r="T212" s="8"/>
      <c r="U212" s="8"/>
      <c r="V212" s="8"/>
      <c r="W212" s="8"/>
      <c r="X212" s="8"/>
      <c r="Y212" s="8"/>
    </row>
    <row r="213" spans="1:25" s="1" customFormat="1" x14ac:dyDescent="0.25">
      <c r="A213" s="6" t="s">
        <v>9</v>
      </c>
      <c r="B213" s="4">
        <v>870</v>
      </c>
      <c r="C213" s="31">
        <v>0.59080459770114946</v>
      </c>
      <c r="D213" s="31">
        <v>0.15862068965517243</v>
      </c>
      <c r="E213" s="31">
        <v>0.25057471264367814</v>
      </c>
      <c r="F213" s="32"/>
      <c r="G213" s="32"/>
      <c r="H213" s="32"/>
      <c r="I213" s="32"/>
      <c r="J213" s="32"/>
      <c r="K213" s="32"/>
      <c r="L213" s="32"/>
      <c r="M213" s="32"/>
      <c r="N213" s="32"/>
      <c r="O213" s="32"/>
      <c r="P213" s="32"/>
      <c r="Q213" s="32"/>
      <c r="R213" s="32"/>
      <c r="S213" s="32"/>
      <c r="T213" s="8"/>
      <c r="U213" s="8"/>
      <c r="V213" s="8"/>
      <c r="W213" s="8"/>
      <c r="X213" s="8"/>
      <c r="Y213" s="8"/>
    </row>
    <row r="214" spans="1:25" s="1" customFormat="1" x14ac:dyDescent="0.25">
      <c r="A214" s="6" t="s">
        <v>10</v>
      </c>
      <c r="B214" s="4">
        <v>565</v>
      </c>
      <c r="C214" s="31">
        <v>0.36460176991150445</v>
      </c>
      <c r="D214" s="31">
        <v>0.1929203539823009</v>
      </c>
      <c r="E214" s="31">
        <v>0.44247787610619471</v>
      </c>
      <c r="F214" s="32"/>
      <c r="G214" s="32"/>
      <c r="H214" s="32"/>
      <c r="I214" s="32"/>
      <c r="J214" s="32"/>
      <c r="K214" s="32"/>
      <c r="L214" s="32"/>
      <c r="M214" s="32"/>
      <c r="N214" s="32"/>
      <c r="O214" s="32"/>
      <c r="P214" s="32"/>
      <c r="Q214" s="32"/>
      <c r="R214" s="32"/>
      <c r="S214" s="32"/>
      <c r="T214" s="8"/>
      <c r="U214" s="8"/>
      <c r="V214" s="8"/>
      <c r="W214" s="8"/>
      <c r="X214" s="8"/>
      <c r="Y214" s="8"/>
    </row>
    <row r="215" spans="1:25" s="1" customFormat="1" x14ac:dyDescent="0.25">
      <c r="A215" s="6" t="s">
        <v>11</v>
      </c>
      <c r="B215" s="4">
        <v>806</v>
      </c>
      <c r="C215" s="31">
        <v>0.61414392059553347</v>
      </c>
      <c r="D215" s="31">
        <v>0.10918114143920596</v>
      </c>
      <c r="E215" s="31">
        <v>0.27667493796526055</v>
      </c>
      <c r="F215" s="32"/>
      <c r="G215" s="32"/>
      <c r="H215" s="32"/>
      <c r="I215" s="32"/>
      <c r="J215" s="32"/>
      <c r="K215" s="32"/>
      <c r="L215" s="32"/>
      <c r="M215" s="32"/>
      <c r="N215" s="32"/>
      <c r="O215" s="32"/>
      <c r="P215" s="32"/>
      <c r="Q215" s="32"/>
      <c r="R215" s="32"/>
      <c r="S215" s="32"/>
      <c r="T215" s="8"/>
      <c r="U215" s="8"/>
      <c r="V215" s="8"/>
      <c r="W215" s="8"/>
      <c r="X215" s="8"/>
      <c r="Y215" s="8"/>
    </row>
    <row r="216" spans="1:25" s="1" customFormat="1" x14ac:dyDescent="0.25">
      <c r="A216" s="6" t="s">
        <v>12</v>
      </c>
      <c r="B216" s="4">
        <v>287</v>
      </c>
      <c r="C216" s="31">
        <v>0.70731707317073167</v>
      </c>
      <c r="D216" s="31">
        <v>6.6202090592334492E-2</v>
      </c>
      <c r="E216" s="31">
        <v>0.2264808362369338</v>
      </c>
      <c r="F216" s="32"/>
      <c r="G216" s="32"/>
      <c r="H216" s="32"/>
      <c r="I216" s="32"/>
      <c r="J216" s="32"/>
      <c r="K216" s="32"/>
      <c r="L216" s="32"/>
      <c r="M216" s="32"/>
      <c r="N216" s="32"/>
      <c r="O216" s="32"/>
      <c r="P216" s="32"/>
      <c r="Q216" s="32"/>
      <c r="R216" s="32"/>
      <c r="S216" s="32"/>
      <c r="T216" s="8"/>
      <c r="U216" s="8"/>
      <c r="V216" s="8"/>
      <c r="W216" s="8"/>
      <c r="X216" s="8"/>
      <c r="Y216" s="8"/>
    </row>
    <row r="217" spans="1:25" s="1" customFormat="1" x14ac:dyDescent="0.25">
      <c r="A217" s="6" t="s">
        <v>13</v>
      </c>
      <c r="B217" s="4">
        <v>445</v>
      </c>
      <c r="C217" s="31">
        <v>0.72808988764044946</v>
      </c>
      <c r="D217" s="31">
        <v>7.8651685393258425E-2</v>
      </c>
      <c r="E217" s="31">
        <v>0.19325842696629214</v>
      </c>
      <c r="F217" s="32"/>
      <c r="G217" s="32"/>
      <c r="H217" s="32"/>
      <c r="I217" s="32"/>
      <c r="J217" s="32"/>
      <c r="K217" s="32"/>
      <c r="L217" s="32"/>
      <c r="M217" s="32"/>
      <c r="N217" s="32"/>
      <c r="O217" s="32"/>
      <c r="P217" s="32"/>
      <c r="Q217" s="32"/>
      <c r="R217" s="32"/>
      <c r="S217" s="32"/>
      <c r="T217" s="8"/>
      <c r="U217" s="8"/>
      <c r="V217" s="8"/>
      <c r="W217" s="8"/>
      <c r="X217" s="8"/>
      <c r="Y217" s="8"/>
    </row>
    <row r="218" spans="1:25" s="1" customFormat="1" x14ac:dyDescent="0.25">
      <c r="B218" s="7"/>
      <c r="C218" s="32"/>
      <c r="D218" s="32"/>
      <c r="E218" s="32"/>
      <c r="F218" s="32"/>
      <c r="G218" s="32"/>
      <c r="H218" s="32"/>
      <c r="I218" s="32"/>
      <c r="J218" s="32"/>
      <c r="K218" s="32"/>
      <c r="L218" s="32"/>
      <c r="M218" s="32"/>
      <c r="N218" s="32"/>
      <c r="O218" s="32"/>
      <c r="P218" s="32"/>
      <c r="Q218" s="32"/>
      <c r="R218" s="32"/>
      <c r="S218" s="32"/>
      <c r="T218" s="8"/>
      <c r="U218" s="8"/>
      <c r="V218" s="8"/>
      <c r="W218" s="8"/>
      <c r="X218" s="8"/>
      <c r="Y218" s="8"/>
    </row>
    <row r="219" spans="1:25" s="1" customFormat="1" x14ac:dyDescent="0.25">
      <c r="C219" s="22"/>
      <c r="D219" s="22"/>
      <c r="E219" s="22"/>
      <c r="F219" s="22"/>
      <c r="G219" s="22"/>
      <c r="H219" s="22"/>
      <c r="I219" s="22"/>
      <c r="J219" s="22"/>
      <c r="K219" s="22"/>
      <c r="L219" s="22"/>
      <c r="M219" s="22"/>
      <c r="N219" s="22"/>
      <c r="O219" s="22"/>
      <c r="P219" s="22"/>
      <c r="Q219" s="22"/>
      <c r="R219" s="22"/>
      <c r="S219" s="22"/>
    </row>
    <row r="220" spans="1:25" s="1" customFormat="1" x14ac:dyDescent="0.25">
      <c r="A220" s="1" t="s">
        <v>657</v>
      </c>
      <c r="C220" s="22"/>
      <c r="D220" s="22"/>
      <c r="E220" s="22"/>
      <c r="F220" s="22"/>
      <c r="G220" s="22"/>
      <c r="H220" s="22"/>
      <c r="I220" s="22"/>
      <c r="J220" s="22"/>
      <c r="K220" s="22"/>
      <c r="L220" s="22"/>
      <c r="M220" s="22"/>
      <c r="N220" s="22"/>
      <c r="O220" s="22"/>
      <c r="P220" s="22"/>
      <c r="Q220" s="22"/>
      <c r="R220" s="22"/>
      <c r="S220" s="22"/>
    </row>
    <row r="221" spans="1:25" s="1" customFormat="1" x14ac:dyDescent="0.25">
      <c r="C221" s="22"/>
      <c r="D221" s="22"/>
      <c r="E221" s="22"/>
      <c r="F221" s="22"/>
      <c r="G221" s="22"/>
      <c r="H221" s="22"/>
      <c r="I221" s="22"/>
      <c r="J221" s="22"/>
      <c r="K221" s="22"/>
      <c r="L221" s="22"/>
      <c r="M221" s="22"/>
      <c r="N221" s="22"/>
      <c r="O221" s="22"/>
      <c r="P221" s="22"/>
      <c r="Q221" s="22"/>
      <c r="R221" s="22"/>
      <c r="S221" s="22"/>
    </row>
    <row r="222" spans="1:25" s="1" customFormat="1" ht="60" x14ac:dyDescent="0.25">
      <c r="A222" s="2" t="s">
        <v>0</v>
      </c>
      <c r="B222" s="2" t="s">
        <v>1</v>
      </c>
      <c r="C222" s="10" t="s">
        <v>658</v>
      </c>
      <c r="D222" s="10" t="s">
        <v>659</v>
      </c>
      <c r="E222" s="10" t="s">
        <v>660</v>
      </c>
      <c r="F222" s="10" t="s">
        <v>661</v>
      </c>
      <c r="G222" s="30"/>
      <c r="H222" s="30"/>
      <c r="I222" s="30"/>
      <c r="J222" s="30"/>
      <c r="K222" s="30"/>
      <c r="L222" s="30"/>
      <c r="M222" s="30"/>
      <c r="N222" s="30"/>
      <c r="O222" s="30"/>
      <c r="P222" s="30"/>
      <c r="Q222" s="30"/>
      <c r="R222" s="30"/>
      <c r="S222" s="30"/>
      <c r="T222" s="9"/>
      <c r="U222" s="9"/>
      <c r="V222" s="9"/>
      <c r="W222" s="9"/>
      <c r="X222" s="9"/>
      <c r="Y222" s="9"/>
    </row>
    <row r="223" spans="1:25" s="1" customFormat="1" x14ac:dyDescent="0.25">
      <c r="A223" s="3" t="s">
        <v>2</v>
      </c>
      <c r="B223" s="4">
        <v>3087</v>
      </c>
      <c r="C223" s="31">
        <v>0.34499514091350825</v>
      </c>
      <c r="D223" s="31">
        <v>0.12601230968577906</v>
      </c>
      <c r="E223" s="31">
        <v>0.45059928733398119</v>
      </c>
      <c r="F223" s="31">
        <v>7.8393262066731459E-2</v>
      </c>
      <c r="G223" s="32"/>
      <c r="H223" s="32"/>
      <c r="I223" s="32"/>
      <c r="J223" s="32"/>
      <c r="K223" s="32"/>
      <c r="L223" s="32"/>
      <c r="M223" s="32"/>
      <c r="N223" s="32"/>
      <c r="O223" s="32"/>
      <c r="P223" s="32"/>
      <c r="Q223" s="32"/>
      <c r="R223" s="32"/>
      <c r="S223" s="32"/>
      <c r="T223" s="8"/>
      <c r="U223" s="8"/>
      <c r="V223" s="8"/>
      <c r="W223" s="8"/>
      <c r="X223" s="8"/>
      <c r="Y223" s="8"/>
    </row>
    <row r="224" spans="1:25" s="1" customFormat="1" x14ac:dyDescent="0.25">
      <c r="A224" s="6" t="s">
        <v>3</v>
      </c>
      <c r="B224" s="4">
        <v>1076</v>
      </c>
      <c r="C224" s="31">
        <v>0.36338289962825276</v>
      </c>
      <c r="D224" s="31">
        <v>0.12825278810408922</v>
      </c>
      <c r="E224" s="31">
        <v>0.43029739776951675</v>
      </c>
      <c r="F224" s="31">
        <v>7.8066914498141265E-2</v>
      </c>
      <c r="G224" s="32"/>
      <c r="H224" s="32"/>
      <c r="I224" s="32"/>
      <c r="J224" s="32"/>
      <c r="K224" s="32"/>
      <c r="L224" s="32"/>
      <c r="M224" s="32"/>
      <c r="N224" s="32"/>
      <c r="O224" s="32"/>
      <c r="P224" s="32"/>
      <c r="Q224" s="32"/>
      <c r="R224" s="32"/>
      <c r="S224" s="32"/>
      <c r="T224" s="8"/>
      <c r="U224" s="8"/>
      <c r="V224" s="8"/>
      <c r="W224" s="8"/>
      <c r="X224" s="8"/>
      <c r="Y224" s="8"/>
    </row>
    <row r="225" spans="1:25" s="1" customFormat="1" x14ac:dyDescent="0.25">
      <c r="A225" s="6" t="s">
        <v>4</v>
      </c>
      <c r="B225" s="4">
        <v>542</v>
      </c>
      <c r="C225" s="31">
        <v>0.33025830258302585</v>
      </c>
      <c r="D225" s="31">
        <v>0.14944649446494465</v>
      </c>
      <c r="E225" s="31">
        <v>0.45571955719557194</v>
      </c>
      <c r="F225" s="31">
        <v>6.4575645756457564E-2</v>
      </c>
      <c r="G225" s="32"/>
      <c r="H225" s="32"/>
      <c r="I225" s="32"/>
      <c r="J225" s="32"/>
      <c r="K225" s="32"/>
      <c r="L225" s="32"/>
      <c r="M225" s="32"/>
      <c r="N225" s="32"/>
      <c r="O225" s="32"/>
      <c r="P225" s="32"/>
      <c r="Q225" s="32"/>
      <c r="R225" s="32"/>
      <c r="S225" s="32"/>
      <c r="T225" s="8"/>
      <c r="U225" s="8"/>
      <c r="V225" s="8"/>
      <c r="W225" s="8"/>
      <c r="X225" s="8"/>
      <c r="Y225" s="8"/>
    </row>
    <row r="226" spans="1:25" s="1" customFormat="1" x14ac:dyDescent="0.25">
      <c r="A226" s="6" t="s">
        <v>5</v>
      </c>
      <c r="B226" s="4">
        <v>639</v>
      </c>
      <c r="C226" s="31">
        <v>0.3348982785602504</v>
      </c>
      <c r="D226" s="31">
        <v>9.5461658841940536E-2</v>
      </c>
      <c r="E226" s="31">
        <v>0.46948356807511737</v>
      </c>
      <c r="F226" s="31">
        <v>0.10015649452269171</v>
      </c>
      <c r="G226" s="32"/>
      <c r="H226" s="32"/>
      <c r="I226" s="32"/>
      <c r="J226" s="32"/>
      <c r="K226" s="32"/>
      <c r="L226" s="32"/>
      <c r="M226" s="32"/>
      <c r="N226" s="32"/>
      <c r="O226" s="32"/>
      <c r="P226" s="32"/>
      <c r="Q226" s="32"/>
      <c r="R226" s="32"/>
      <c r="S226" s="32"/>
      <c r="T226" s="8"/>
      <c r="U226" s="8"/>
      <c r="V226" s="8"/>
      <c r="W226" s="8"/>
      <c r="X226" s="8"/>
      <c r="Y226" s="8"/>
    </row>
    <row r="227" spans="1:25" s="1" customFormat="1" x14ac:dyDescent="0.25">
      <c r="A227" s="6" t="s">
        <v>6</v>
      </c>
      <c r="B227" s="4">
        <v>345</v>
      </c>
      <c r="C227" s="31">
        <v>0.37101449275362319</v>
      </c>
      <c r="D227" s="31">
        <v>0.11014492753623188</v>
      </c>
      <c r="E227" s="31">
        <v>0.45217391304347826</v>
      </c>
      <c r="F227" s="31">
        <v>6.6666666666666666E-2</v>
      </c>
      <c r="G227" s="32"/>
      <c r="H227" s="32"/>
      <c r="I227" s="32"/>
      <c r="J227" s="32"/>
      <c r="K227" s="32"/>
      <c r="L227" s="32"/>
      <c r="M227" s="32"/>
      <c r="N227" s="32"/>
      <c r="O227" s="32"/>
      <c r="P227" s="32"/>
      <c r="Q227" s="32"/>
      <c r="R227" s="32"/>
      <c r="S227" s="32"/>
      <c r="T227" s="8"/>
      <c r="U227" s="8"/>
      <c r="V227" s="8"/>
      <c r="W227" s="8"/>
      <c r="X227" s="8"/>
      <c r="Y227" s="8"/>
    </row>
    <row r="228" spans="1:25" s="1" customFormat="1" x14ac:dyDescent="0.25">
      <c r="A228" s="6" t="s">
        <v>7</v>
      </c>
      <c r="B228" s="4">
        <v>485</v>
      </c>
      <c r="C228" s="31">
        <v>0.31546391752577319</v>
      </c>
      <c r="D228" s="31">
        <v>0.14639175257731959</v>
      </c>
      <c r="E228" s="31">
        <v>0.46391752577319589</v>
      </c>
      <c r="F228" s="31">
        <v>7.422680412371134E-2</v>
      </c>
      <c r="G228" s="32"/>
      <c r="H228" s="32"/>
      <c r="I228" s="32"/>
      <c r="J228" s="32"/>
      <c r="K228" s="32"/>
      <c r="L228" s="32"/>
      <c r="M228" s="32"/>
      <c r="N228" s="32"/>
      <c r="O228" s="32"/>
      <c r="P228" s="32"/>
      <c r="Q228" s="32"/>
      <c r="R228" s="32"/>
      <c r="S228" s="32"/>
      <c r="T228" s="8"/>
      <c r="U228" s="8"/>
      <c r="V228" s="8"/>
      <c r="W228" s="8"/>
      <c r="X228" s="8"/>
      <c r="Y228" s="8"/>
    </row>
    <row r="229" spans="1:25" s="1" customFormat="1" x14ac:dyDescent="0.25">
      <c r="A229" s="6" t="s">
        <v>8</v>
      </c>
      <c r="B229" s="4">
        <v>1811</v>
      </c>
      <c r="C229" s="31">
        <v>0.30204307012700166</v>
      </c>
      <c r="D229" s="31">
        <v>0.14411927112092768</v>
      </c>
      <c r="E229" s="31">
        <v>0.47598012147984536</v>
      </c>
      <c r="F229" s="31">
        <v>7.7857537272225288E-2</v>
      </c>
      <c r="G229" s="32"/>
      <c r="H229" s="32"/>
      <c r="I229" s="32"/>
      <c r="J229" s="32"/>
      <c r="K229" s="32"/>
      <c r="L229" s="32"/>
      <c r="M229" s="32"/>
      <c r="N229" s="32"/>
      <c r="O229" s="32"/>
      <c r="P229" s="32"/>
      <c r="Q229" s="32"/>
      <c r="R229" s="32"/>
      <c r="S229" s="32"/>
      <c r="T229" s="8"/>
      <c r="U229" s="8"/>
      <c r="V229" s="8"/>
      <c r="W229" s="8"/>
      <c r="X229" s="8"/>
      <c r="Y229" s="8"/>
    </row>
    <row r="230" spans="1:25" s="1" customFormat="1" x14ac:dyDescent="0.25">
      <c r="A230" s="6" t="s">
        <v>9</v>
      </c>
      <c r="B230" s="4">
        <v>1214</v>
      </c>
      <c r="C230" s="31">
        <v>0.40444810543657334</v>
      </c>
      <c r="D230" s="31">
        <v>9.7199341021416807E-2</v>
      </c>
      <c r="E230" s="31">
        <v>0.4184514003294893</v>
      </c>
      <c r="F230" s="31">
        <v>7.9901153212520587E-2</v>
      </c>
      <c r="G230" s="32"/>
      <c r="H230" s="32"/>
      <c r="I230" s="32"/>
      <c r="J230" s="32"/>
      <c r="K230" s="32"/>
      <c r="L230" s="32"/>
      <c r="M230" s="32"/>
      <c r="N230" s="32"/>
      <c r="O230" s="32"/>
      <c r="P230" s="32"/>
      <c r="Q230" s="32"/>
      <c r="R230" s="32"/>
      <c r="S230" s="32"/>
      <c r="T230" s="8"/>
      <c r="U230" s="8"/>
      <c r="V230" s="8"/>
      <c r="W230" s="8"/>
      <c r="X230" s="8"/>
      <c r="Y230" s="8"/>
    </row>
    <row r="231" spans="1:25" s="1" customFormat="1" x14ac:dyDescent="0.25">
      <c r="A231" s="6" t="s">
        <v>10</v>
      </c>
      <c r="B231" s="4">
        <v>779</v>
      </c>
      <c r="C231" s="31">
        <v>0.27856225930680362</v>
      </c>
      <c r="D231" s="31">
        <v>0.1797175866495507</v>
      </c>
      <c r="E231" s="31">
        <v>0.38382541720154045</v>
      </c>
      <c r="F231" s="31">
        <v>0.15789473684210525</v>
      </c>
      <c r="G231" s="32"/>
      <c r="H231" s="32"/>
      <c r="I231" s="32"/>
      <c r="J231" s="32"/>
      <c r="K231" s="32"/>
      <c r="L231" s="32"/>
      <c r="M231" s="32"/>
      <c r="N231" s="32"/>
      <c r="O231" s="32"/>
      <c r="P231" s="32"/>
      <c r="Q231" s="32"/>
      <c r="R231" s="32"/>
      <c r="S231" s="32"/>
      <c r="T231" s="8"/>
      <c r="U231" s="8"/>
      <c r="V231" s="8"/>
      <c r="W231" s="8"/>
      <c r="X231" s="8"/>
      <c r="Y231" s="8"/>
    </row>
    <row r="232" spans="1:25" s="1" customFormat="1" x14ac:dyDescent="0.25">
      <c r="A232" s="6" t="s">
        <v>11</v>
      </c>
      <c r="B232" s="4">
        <v>1233</v>
      </c>
      <c r="C232" s="31">
        <v>0.37307380373073806</v>
      </c>
      <c r="D232" s="31">
        <v>0.10381184103811841</v>
      </c>
      <c r="E232" s="31">
        <v>0.46390916463909165</v>
      </c>
      <c r="F232" s="31">
        <v>5.9205190592051905E-2</v>
      </c>
      <c r="G232" s="32"/>
      <c r="H232" s="32"/>
      <c r="I232" s="32"/>
      <c r="J232" s="32"/>
      <c r="K232" s="32"/>
      <c r="L232" s="32"/>
      <c r="M232" s="32"/>
      <c r="N232" s="32"/>
      <c r="O232" s="32"/>
      <c r="P232" s="32"/>
      <c r="Q232" s="32"/>
      <c r="R232" s="32"/>
      <c r="S232" s="32"/>
      <c r="T232" s="8"/>
      <c r="U232" s="8"/>
      <c r="V232" s="8"/>
      <c r="W232" s="8"/>
      <c r="X232" s="8"/>
      <c r="Y232" s="8"/>
    </row>
    <row r="233" spans="1:25" s="1" customFormat="1" x14ac:dyDescent="0.25">
      <c r="A233" s="6" t="s">
        <v>12</v>
      </c>
      <c r="B233" s="4">
        <v>397</v>
      </c>
      <c r="C233" s="31">
        <v>0.36523929471032746</v>
      </c>
      <c r="D233" s="31">
        <v>6.8010075566750636E-2</v>
      </c>
      <c r="E233" s="31">
        <v>0.51133501259445846</v>
      </c>
      <c r="F233" s="31">
        <v>5.5415617128463476E-2</v>
      </c>
      <c r="G233" s="32"/>
      <c r="H233" s="32"/>
      <c r="I233" s="32"/>
      <c r="J233" s="32"/>
      <c r="K233" s="32"/>
      <c r="L233" s="32"/>
      <c r="M233" s="32"/>
      <c r="N233" s="32"/>
      <c r="O233" s="32"/>
      <c r="P233" s="32"/>
      <c r="Q233" s="32"/>
      <c r="R233" s="32"/>
      <c r="S233" s="32"/>
      <c r="T233" s="8"/>
      <c r="U233" s="8"/>
      <c r="V233" s="8"/>
      <c r="W233" s="8"/>
      <c r="X233" s="8"/>
      <c r="Y233" s="8"/>
    </row>
    <row r="234" spans="1:25" s="1" customFormat="1" x14ac:dyDescent="0.25">
      <c r="A234" s="6" t="s">
        <v>13</v>
      </c>
      <c r="B234" s="4">
        <v>574</v>
      </c>
      <c r="C234" s="31">
        <v>0.34494773519163763</v>
      </c>
      <c r="D234" s="31">
        <v>0.14285714285714285</v>
      </c>
      <c r="E234" s="31">
        <v>0.48257839721254353</v>
      </c>
      <c r="F234" s="31">
        <v>2.9616724738675958E-2</v>
      </c>
      <c r="G234" s="32"/>
      <c r="H234" s="32"/>
      <c r="I234" s="32"/>
      <c r="J234" s="32"/>
      <c r="K234" s="32"/>
      <c r="L234" s="32"/>
      <c r="M234" s="32"/>
      <c r="N234" s="32"/>
      <c r="O234" s="32"/>
      <c r="P234" s="32"/>
      <c r="Q234" s="32"/>
      <c r="R234" s="32"/>
      <c r="S234" s="32"/>
      <c r="T234" s="8"/>
      <c r="U234" s="8"/>
      <c r="V234" s="8"/>
      <c r="W234" s="8"/>
      <c r="X234" s="8"/>
      <c r="Y234" s="8"/>
    </row>
    <row r="235" spans="1:25" s="1" customFormat="1" x14ac:dyDescent="0.25">
      <c r="B235" s="7"/>
      <c r="C235" s="32"/>
      <c r="D235" s="32"/>
      <c r="E235" s="32"/>
      <c r="F235" s="32"/>
      <c r="G235" s="32"/>
      <c r="H235" s="32"/>
      <c r="I235" s="32"/>
      <c r="J235" s="32"/>
      <c r="K235" s="32"/>
      <c r="L235" s="32"/>
      <c r="M235" s="32"/>
      <c r="N235" s="32"/>
      <c r="O235" s="32"/>
      <c r="P235" s="32"/>
      <c r="Q235" s="32"/>
      <c r="R235" s="32"/>
      <c r="S235" s="32"/>
      <c r="T235" s="8"/>
      <c r="U235" s="8"/>
      <c r="V235" s="8"/>
      <c r="W235" s="8"/>
      <c r="X235" s="8"/>
      <c r="Y235" s="8"/>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AA26-0D5E-48D6-8CB0-0C5ABB5E044E}">
  <dimension ref="A1:CB1017"/>
  <sheetViews>
    <sheetView zoomScaleNormal="100" workbookViewId="0">
      <pane ySplit="1" topLeftCell="A996" activePane="bottomLeft" state="frozen"/>
      <selection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election pane="bottomLeft"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heetView>
  </sheetViews>
  <sheetFormatPr defaultRowHeight="15" x14ac:dyDescent="0.25"/>
  <cols>
    <col min="1" max="1" width="17.42578125" customWidth="1"/>
    <col min="3" max="3" width="22.5703125" style="24" customWidth="1"/>
    <col min="4" max="4" width="13.5703125" style="24" customWidth="1"/>
    <col min="5" max="5" width="31.5703125" style="24" customWidth="1"/>
    <col min="6" max="6" width="9.140625" style="24"/>
    <col min="7" max="7" width="19.140625" style="24" customWidth="1"/>
    <col min="8" max="8" width="16.28515625" style="24" customWidth="1"/>
    <col min="9" max="9" width="13.85546875" style="24" customWidth="1"/>
    <col min="10" max="10" width="9.140625" style="24"/>
    <col min="11" max="11" width="17.140625" style="24" customWidth="1"/>
    <col min="12" max="13" width="16.28515625" style="24" customWidth="1"/>
    <col min="14" max="18" width="9.140625" style="24"/>
    <col min="19" max="19" width="26.5703125" style="24" customWidth="1"/>
    <col min="23" max="23" width="26.140625" customWidth="1"/>
    <col min="26" max="77" width="9.140625" style="1"/>
  </cols>
  <sheetData>
    <row r="1" spans="1:80"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row>
    <row r="16" spans="1:80" s="1" customFormat="1" x14ac:dyDescent="0.25">
      <c r="A16" s="1" t="s">
        <v>662</v>
      </c>
      <c r="C16" s="22"/>
      <c r="D16" s="22"/>
      <c r="E16" s="22"/>
      <c r="F16" s="22"/>
      <c r="G16" s="22"/>
      <c r="H16" s="22"/>
      <c r="I16" s="22"/>
      <c r="J16" s="22"/>
      <c r="K16" s="22"/>
      <c r="L16" s="22"/>
      <c r="M16" s="22"/>
      <c r="N16" s="22"/>
      <c r="O16" s="22"/>
      <c r="P16" s="22"/>
      <c r="Q16" s="22"/>
      <c r="R16" s="22"/>
      <c r="S16" s="22"/>
    </row>
    <row r="17" spans="1:25" s="1" customFormat="1" x14ac:dyDescent="0.25">
      <c r="C17" s="22"/>
      <c r="D17" s="22"/>
      <c r="E17" s="22"/>
      <c r="F17" s="22"/>
      <c r="G17" s="22"/>
      <c r="H17" s="22"/>
      <c r="I17" s="22"/>
      <c r="J17" s="22"/>
      <c r="K17" s="22"/>
      <c r="L17" s="22"/>
      <c r="M17" s="22"/>
      <c r="N17" s="22"/>
      <c r="O17" s="22"/>
      <c r="P17" s="22"/>
      <c r="Q17" s="22"/>
      <c r="R17" s="22"/>
      <c r="S17" s="22"/>
    </row>
    <row r="18" spans="1:25" s="1" customFormat="1" ht="60" x14ac:dyDescent="0.25">
      <c r="A18" s="2" t="s">
        <v>0</v>
      </c>
      <c r="B18" s="2" t="s">
        <v>1</v>
      </c>
      <c r="C18" s="10" t="s">
        <v>663</v>
      </c>
      <c r="D18" s="10" t="s">
        <v>664</v>
      </c>
      <c r="E18" s="10" t="s">
        <v>665</v>
      </c>
      <c r="F18" s="10" t="s">
        <v>666</v>
      </c>
      <c r="G18" s="10" t="s">
        <v>667</v>
      </c>
      <c r="H18" s="10" t="s">
        <v>668</v>
      </c>
      <c r="I18" s="10" t="s">
        <v>669</v>
      </c>
      <c r="J18" s="10" t="s">
        <v>670</v>
      </c>
      <c r="K18" s="10" t="s">
        <v>671</v>
      </c>
      <c r="L18" s="10" t="s">
        <v>672</v>
      </c>
      <c r="M18" s="10" t="s">
        <v>673</v>
      </c>
      <c r="N18" s="10" t="s">
        <v>674</v>
      </c>
      <c r="O18" s="30"/>
      <c r="P18" s="30"/>
      <c r="Q18" s="30"/>
      <c r="R18" s="30"/>
      <c r="S18" s="30"/>
      <c r="T18" s="9"/>
      <c r="U18" s="9"/>
      <c r="V18" s="9"/>
      <c r="W18" s="9"/>
      <c r="X18" s="9"/>
      <c r="Y18" s="9"/>
    </row>
    <row r="19" spans="1:25" s="1" customFormat="1" x14ac:dyDescent="0.25">
      <c r="A19" s="3" t="s">
        <v>2</v>
      </c>
      <c r="B19" s="4">
        <v>3017</v>
      </c>
      <c r="C19" s="31">
        <v>0.28140536957242296</v>
      </c>
      <c r="D19" s="31">
        <v>0.38846536294332118</v>
      </c>
      <c r="E19" s="31">
        <v>9.2807424593967514E-2</v>
      </c>
      <c r="F19" s="31">
        <v>0.51010938017898577</v>
      </c>
      <c r="G19" s="31">
        <v>0.19423268147166059</v>
      </c>
      <c r="H19" s="31">
        <v>0.91514749751408686</v>
      </c>
      <c r="I19" s="31">
        <v>0.28041100430891613</v>
      </c>
      <c r="J19" s="31">
        <v>0.85415976135233673</v>
      </c>
      <c r="K19" s="31">
        <v>0.51209811070599931</v>
      </c>
      <c r="L19" s="31">
        <v>2.9830957905203847E-3</v>
      </c>
      <c r="M19" s="31">
        <v>7.1262843884653634E-2</v>
      </c>
      <c r="N19" s="31">
        <v>0.10208816705336426</v>
      </c>
      <c r="O19" s="32"/>
      <c r="P19" s="32"/>
      <c r="Q19" s="32"/>
      <c r="R19" s="32"/>
      <c r="S19" s="32"/>
      <c r="T19" s="8"/>
      <c r="U19" s="8"/>
      <c r="V19" s="8"/>
      <c r="W19" s="8"/>
      <c r="X19" s="8"/>
      <c r="Y19" s="8"/>
    </row>
    <row r="20" spans="1:25" s="1" customFormat="1" x14ac:dyDescent="0.25">
      <c r="A20" s="6" t="s">
        <v>3</v>
      </c>
      <c r="B20" s="4">
        <v>1062</v>
      </c>
      <c r="C20" s="31">
        <v>0.28531073446327682</v>
      </c>
      <c r="D20" s="31">
        <v>0.3728813559322034</v>
      </c>
      <c r="E20" s="31">
        <v>8.5687382297551795E-2</v>
      </c>
      <c r="F20" s="31">
        <v>0.51224105461393599</v>
      </c>
      <c r="G20" s="31">
        <v>0.20056497175141244</v>
      </c>
      <c r="H20" s="31">
        <v>0.92090395480225984</v>
      </c>
      <c r="I20" s="31">
        <v>0.29378531073446329</v>
      </c>
      <c r="J20" s="31">
        <v>0.839924670433145</v>
      </c>
      <c r="K20" s="31">
        <v>0.52542372881355937</v>
      </c>
      <c r="L20" s="31">
        <v>2.8248587570621469E-3</v>
      </c>
      <c r="M20" s="31">
        <v>8.0037664783427498E-2</v>
      </c>
      <c r="N20" s="31">
        <v>8.9453860640301322E-2</v>
      </c>
      <c r="O20" s="32"/>
      <c r="P20" s="32"/>
      <c r="Q20" s="32"/>
      <c r="R20" s="32"/>
      <c r="S20" s="32"/>
      <c r="T20" s="8"/>
      <c r="U20" s="8"/>
      <c r="V20" s="8"/>
      <c r="W20" s="8"/>
      <c r="X20" s="8"/>
      <c r="Y20" s="8"/>
    </row>
    <row r="21" spans="1:25" s="1" customFormat="1" x14ac:dyDescent="0.25">
      <c r="A21" s="6" t="s">
        <v>4</v>
      </c>
      <c r="B21" s="4">
        <v>550</v>
      </c>
      <c r="C21" s="31">
        <v>0.27454545454545454</v>
      </c>
      <c r="D21" s="31">
        <v>0.46545454545454545</v>
      </c>
      <c r="E21" s="31">
        <v>0.14545454545454545</v>
      </c>
      <c r="F21" s="31">
        <v>0.54909090909090907</v>
      </c>
      <c r="G21" s="31">
        <v>0.2</v>
      </c>
      <c r="H21" s="31">
        <v>0.92727272727272725</v>
      </c>
      <c r="I21" s="31">
        <v>0.28363636363636363</v>
      </c>
      <c r="J21" s="31">
        <v>0.84363636363636363</v>
      </c>
      <c r="K21" s="31">
        <v>0.50545454545454549</v>
      </c>
      <c r="L21" s="31">
        <v>7.2727272727272727E-3</v>
      </c>
      <c r="M21" s="31">
        <v>7.2727272727272724E-2</v>
      </c>
      <c r="N21" s="31">
        <v>0.11272727272727273</v>
      </c>
      <c r="O21" s="32"/>
      <c r="P21" s="32"/>
      <c r="Q21" s="32"/>
      <c r="R21" s="32"/>
      <c r="S21" s="32"/>
      <c r="T21" s="8"/>
      <c r="U21" s="8"/>
      <c r="V21" s="8"/>
      <c r="W21" s="8"/>
      <c r="X21" s="8"/>
      <c r="Y21" s="8"/>
    </row>
    <row r="22" spans="1:25" s="1" customFormat="1" x14ac:dyDescent="0.25">
      <c r="A22" s="6" t="s">
        <v>5</v>
      </c>
      <c r="B22" s="4">
        <v>616</v>
      </c>
      <c r="C22" s="31">
        <v>0.28409090909090912</v>
      </c>
      <c r="D22" s="31">
        <v>0.31331168831168832</v>
      </c>
      <c r="E22" s="31">
        <v>6.0064935064935064E-2</v>
      </c>
      <c r="F22" s="31">
        <v>0.4642857142857143</v>
      </c>
      <c r="G22" s="31">
        <v>0.18181818181818182</v>
      </c>
      <c r="H22" s="31">
        <v>0.87175324675324672</v>
      </c>
      <c r="I22" s="31">
        <v>0.19155844155844157</v>
      </c>
      <c r="J22" s="31">
        <v>0.86038961038961037</v>
      </c>
      <c r="K22" s="31">
        <v>0.4935064935064935</v>
      </c>
      <c r="L22" s="31">
        <v>0</v>
      </c>
      <c r="M22" s="31">
        <v>5.1948051948051951E-2</v>
      </c>
      <c r="N22" s="31">
        <v>8.9285714285714288E-2</v>
      </c>
      <c r="O22" s="32"/>
      <c r="P22" s="32"/>
      <c r="Q22" s="32"/>
      <c r="R22" s="32"/>
      <c r="S22" s="32"/>
      <c r="T22" s="8"/>
      <c r="U22" s="8"/>
      <c r="V22" s="8"/>
      <c r="W22" s="8"/>
      <c r="X22" s="8"/>
      <c r="Y22" s="8"/>
    </row>
    <row r="23" spans="1:25" s="1" customFormat="1" x14ac:dyDescent="0.25">
      <c r="A23" s="6" t="s">
        <v>6</v>
      </c>
      <c r="B23" s="4">
        <v>351</v>
      </c>
      <c r="C23" s="31">
        <v>0.29344729344729342</v>
      </c>
      <c r="D23" s="31">
        <v>0.37321937321937321</v>
      </c>
      <c r="E23" s="31">
        <v>7.9772079772079771E-2</v>
      </c>
      <c r="F23" s="31">
        <v>0.49287749287749288</v>
      </c>
      <c r="G23" s="31">
        <v>0.22507122507122507</v>
      </c>
      <c r="H23" s="31">
        <v>0.90598290598290598</v>
      </c>
      <c r="I23" s="31">
        <v>0.28490028490028491</v>
      </c>
      <c r="J23" s="31">
        <v>0.87464387464387461</v>
      </c>
      <c r="K23" s="31">
        <v>0.55555555555555558</v>
      </c>
      <c r="L23" s="31">
        <v>2.8490028490028491E-3</v>
      </c>
      <c r="M23" s="31">
        <v>4.5584045584045586E-2</v>
      </c>
      <c r="N23" s="31">
        <v>0.10541310541310542</v>
      </c>
      <c r="O23" s="32"/>
      <c r="P23" s="32"/>
      <c r="Q23" s="32"/>
      <c r="R23" s="32"/>
      <c r="S23" s="32"/>
      <c r="T23" s="8"/>
      <c r="U23" s="8"/>
      <c r="V23" s="8"/>
      <c r="W23" s="8"/>
      <c r="X23" s="8"/>
      <c r="Y23" s="8"/>
    </row>
    <row r="24" spans="1:25" s="1" customFormat="1" x14ac:dyDescent="0.25">
      <c r="A24" s="6" t="s">
        <v>7</v>
      </c>
      <c r="B24" s="4">
        <v>480</v>
      </c>
      <c r="C24" s="31">
        <v>0.24374999999999999</v>
      </c>
      <c r="D24" s="31">
        <v>0.40833333333333333</v>
      </c>
      <c r="E24" s="31">
        <v>9.166666666666666E-2</v>
      </c>
      <c r="F24" s="31">
        <v>0.48749999999999999</v>
      </c>
      <c r="G24" s="31">
        <v>0.15</v>
      </c>
      <c r="H24" s="31">
        <v>0.87083333333333335</v>
      </c>
      <c r="I24" s="31">
        <v>0.33333333333333331</v>
      </c>
      <c r="J24" s="31">
        <v>0.8</v>
      </c>
      <c r="K24" s="31">
        <v>0.4375</v>
      </c>
      <c r="L24" s="31">
        <v>2.0833333333333333E-3</v>
      </c>
      <c r="M24" s="31">
        <v>8.7499999999999994E-2</v>
      </c>
      <c r="N24" s="31">
        <v>0.12291666666666666</v>
      </c>
      <c r="O24" s="32"/>
      <c r="P24" s="32"/>
      <c r="Q24" s="32"/>
      <c r="R24" s="32"/>
      <c r="S24" s="32"/>
      <c r="T24" s="8"/>
      <c r="U24" s="8"/>
      <c r="V24" s="8"/>
      <c r="W24" s="8"/>
      <c r="X24" s="8"/>
      <c r="Y24" s="8"/>
    </row>
    <row r="25" spans="1:25" s="1" customFormat="1" x14ac:dyDescent="0.25">
      <c r="A25" s="6" t="s">
        <v>8</v>
      </c>
      <c r="B25" s="4">
        <v>1781</v>
      </c>
      <c r="C25" s="31">
        <v>0.25884334643458728</v>
      </c>
      <c r="D25" s="31">
        <v>0.43065693430656932</v>
      </c>
      <c r="E25" s="31">
        <v>8.7591240875912413E-2</v>
      </c>
      <c r="F25" s="31">
        <v>0.47501403705783268</v>
      </c>
      <c r="G25" s="31">
        <v>0.21897810218978103</v>
      </c>
      <c r="H25" s="31">
        <v>0.8972487366647951</v>
      </c>
      <c r="I25" s="31">
        <v>0.26221224031443008</v>
      </c>
      <c r="J25" s="31">
        <v>0.80909601347557547</v>
      </c>
      <c r="K25" s="31">
        <v>0.48399775407074674</v>
      </c>
      <c r="L25" s="31">
        <v>2.2459292532285235E-3</v>
      </c>
      <c r="M25" s="31">
        <v>4.7725996631106118E-2</v>
      </c>
      <c r="N25" s="31">
        <v>9.039865244244806E-2</v>
      </c>
      <c r="O25" s="32"/>
      <c r="P25" s="32"/>
      <c r="Q25" s="32"/>
      <c r="R25" s="32"/>
      <c r="S25" s="32"/>
      <c r="T25" s="8"/>
      <c r="U25" s="8"/>
      <c r="V25" s="8"/>
      <c r="W25" s="8"/>
      <c r="X25" s="8"/>
      <c r="Y25" s="8"/>
    </row>
    <row r="26" spans="1:25" s="1" customFormat="1" x14ac:dyDescent="0.25">
      <c r="A26" s="6" t="s">
        <v>9</v>
      </c>
      <c r="B26" s="4">
        <v>1210</v>
      </c>
      <c r="C26" s="31">
        <v>0.30330578512396694</v>
      </c>
      <c r="D26" s="31">
        <v>0.31404958677685951</v>
      </c>
      <c r="E26" s="31">
        <v>9.8347107438016529E-2</v>
      </c>
      <c r="F26" s="31">
        <v>0.54214876033057846</v>
      </c>
      <c r="G26" s="31">
        <v>0.15619834710743802</v>
      </c>
      <c r="H26" s="31">
        <v>0.91652892561983468</v>
      </c>
      <c r="I26" s="31">
        <v>0.2975206611570248</v>
      </c>
      <c r="J26" s="31">
        <v>0.89504132231404954</v>
      </c>
      <c r="K26" s="31">
        <v>0.53884297520661162</v>
      </c>
      <c r="L26" s="31">
        <v>4.1322314049586778E-3</v>
      </c>
      <c r="M26" s="31">
        <v>0.10413223140495868</v>
      </c>
      <c r="N26" s="31">
        <v>0.11818181818181818</v>
      </c>
      <c r="O26" s="32"/>
      <c r="P26" s="32"/>
      <c r="Q26" s="32"/>
      <c r="R26" s="32"/>
      <c r="S26" s="32"/>
      <c r="T26" s="8"/>
      <c r="U26" s="8"/>
      <c r="V26" s="8"/>
      <c r="W26" s="8"/>
      <c r="X26" s="8"/>
      <c r="Y26" s="8"/>
    </row>
    <row r="27" spans="1:25" s="1" customFormat="1" x14ac:dyDescent="0.25">
      <c r="A27" s="6" t="s">
        <v>10</v>
      </c>
      <c r="B27" s="4">
        <v>797</v>
      </c>
      <c r="C27" s="31">
        <v>0.27854454203262236</v>
      </c>
      <c r="D27" s="31">
        <v>0.2823086574654956</v>
      </c>
      <c r="E27" s="31">
        <v>7.779171894604768E-2</v>
      </c>
      <c r="F27" s="31">
        <v>0.5294855708908407</v>
      </c>
      <c r="G27" s="31">
        <v>0.14429109159347553</v>
      </c>
      <c r="H27" s="31">
        <v>0.87452948557089083</v>
      </c>
      <c r="I27" s="31">
        <v>0.21831869510664995</v>
      </c>
      <c r="J27" s="31">
        <v>0.80677540777917189</v>
      </c>
      <c r="K27" s="31">
        <v>0.43161856963613549</v>
      </c>
      <c r="L27" s="31">
        <v>3.7641154328732747E-3</v>
      </c>
      <c r="M27" s="31">
        <v>6.6499372647427848E-2</v>
      </c>
      <c r="N27" s="31">
        <v>0.10163111668757842</v>
      </c>
      <c r="O27" s="32"/>
      <c r="P27" s="32"/>
      <c r="Q27" s="32"/>
      <c r="R27" s="32"/>
      <c r="S27" s="32"/>
      <c r="T27" s="8"/>
      <c r="U27" s="8"/>
      <c r="V27" s="8"/>
      <c r="W27" s="8"/>
      <c r="X27" s="8"/>
      <c r="Y27" s="8"/>
    </row>
    <row r="28" spans="1:25" s="1" customFormat="1" x14ac:dyDescent="0.25">
      <c r="A28" s="6" t="s">
        <v>11</v>
      </c>
      <c r="B28" s="4">
        <v>1199</v>
      </c>
      <c r="C28" s="31">
        <v>0.26939115929941621</v>
      </c>
      <c r="D28" s="31">
        <v>0.36447039199332776</v>
      </c>
      <c r="E28" s="31">
        <v>7.422852376980818E-2</v>
      </c>
      <c r="F28" s="31">
        <v>0.50625521267723106</v>
      </c>
      <c r="G28" s="31">
        <v>0.20683903252710592</v>
      </c>
      <c r="H28" s="31">
        <v>0.91909924937447873</v>
      </c>
      <c r="I28" s="31">
        <v>0.27022518765638032</v>
      </c>
      <c r="J28" s="31">
        <v>0.85237698081734781</v>
      </c>
      <c r="K28" s="31">
        <v>0.47039199332777315</v>
      </c>
      <c r="L28" s="31">
        <v>0</v>
      </c>
      <c r="M28" s="31">
        <v>5.9216013344453713E-2</v>
      </c>
      <c r="N28" s="31">
        <v>9.1743119266055051E-2</v>
      </c>
      <c r="O28" s="32"/>
      <c r="P28" s="32"/>
      <c r="Q28" s="32"/>
      <c r="R28" s="32"/>
      <c r="S28" s="32"/>
      <c r="T28" s="8"/>
      <c r="U28" s="8"/>
      <c r="V28" s="8"/>
      <c r="W28" s="8"/>
      <c r="X28" s="8"/>
      <c r="Y28" s="8"/>
    </row>
    <row r="29" spans="1:25" s="1" customFormat="1" x14ac:dyDescent="0.25">
      <c r="A29" s="6" t="s">
        <v>12</v>
      </c>
      <c r="B29" s="4">
        <v>399</v>
      </c>
      <c r="C29" s="31">
        <v>0.2832080200501253</v>
      </c>
      <c r="D29" s="31">
        <v>0.43609022556390975</v>
      </c>
      <c r="E29" s="31">
        <v>0.11779448621553884</v>
      </c>
      <c r="F29" s="31">
        <v>0.46365914786967416</v>
      </c>
      <c r="G29" s="31">
        <v>0.22807017543859648</v>
      </c>
      <c r="H29" s="31">
        <v>0.90476190476190477</v>
      </c>
      <c r="I29" s="31">
        <v>0.33583959899749372</v>
      </c>
      <c r="J29" s="31">
        <v>0.8771929824561403</v>
      </c>
      <c r="K29" s="31">
        <v>0.5864661654135338</v>
      </c>
      <c r="L29" s="31">
        <v>7.5187969924812026E-3</v>
      </c>
      <c r="M29" s="31">
        <v>9.0225563909774431E-2</v>
      </c>
      <c r="N29" s="31">
        <v>0.11528822055137844</v>
      </c>
      <c r="O29" s="32"/>
      <c r="P29" s="32"/>
      <c r="Q29" s="32"/>
      <c r="R29" s="32"/>
      <c r="S29" s="32"/>
      <c r="T29" s="8"/>
      <c r="U29" s="8"/>
      <c r="V29" s="8"/>
      <c r="W29" s="8"/>
      <c r="X29" s="8"/>
      <c r="Y29" s="8"/>
    </row>
    <row r="30" spans="1:25" s="1" customFormat="1" x14ac:dyDescent="0.25">
      <c r="A30" s="6" t="s">
        <v>13</v>
      </c>
      <c r="B30" s="4">
        <v>570</v>
      </c>
      <c r="C30" s="31">
        <v>0.30350877192982456</v>
      </c>
      <c r="D30" s="31">
        <v>0.52982456140350875</v>
      </c>
      <c r="E30" s="31">
        <v>0.13157894736842105</v>
      </c>
      <c r="F30" s="31">
        <v>0.50175438596491229</v>
      </c>
      <c r="G30" s="31">
        <v>0.20701754385964913</v>
      </c>
      <c r="H30" s="31">
        <v>0.92807017543859649</v>
      </c>
      <c r="I30" s="31">
        <v>0.3350877192982456</v>
      </c>
      <c r="J30" s="31">
        <v>0.86315789473684212</v>
      </c>
      <c r="K30" s="31">
        <v>0.62982456140350873</v>
      </c>
      <c r="L30" s="31">
        <v>5.263157894736842E-3</v>
      </c>
      <c r="M30" s="31">
        <v>8.771929824561403E-2</v>
      </c>
      <c r="N30" s="31">
        <v>0.11403508771929824</v>
      </c>
      <c r="O30" s="32"/>
      <c r="P30" s="32"/>
      <c r="Q30" s="32"/>
      <c r="R30" s="32"/>
      <c r="S30" s="32"/>
      <c r="T30" s="8"/>
      <c r="U30" s="8"/>
      <c r="V30" s="8"/>
      <c r="W30" s="8"/>
      <c r="X30" s="8"/>
      <c r="Y30" s="8"/>
    </row>
    <row r="31" spans="1:25"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row>
    <row r="32" spans="1:25" s="1" customFormat="1" x14ac:dyDescent="0.25">
      <c r="C32" s="22"/>
      <c r="D32" s="22"/>
      <c r="E32" s="22"/>
      <c r="F32" s="22"/>
      <c r="G32" s="22"/>
      <c r="H32" s="22"/>
      <c r="I32" s="22"/>
      <c r="J32" s="22"/>
      <c r="K32" s="22"/>
      <c r="L32" s="22"/>
      <c r="M32" s="22"/>
      <c r="N32" s="22"/>
      <c r="O32" s="22"/>
      <c r="P32" s="22"/>
      <c r="Q32" s="22"/>
      <c r="R32" s="22"/>
      <c r="S32" s="22"/>
    </row>
    <row r="33" spans="1:25" s="1" customFormat="1" x14ac:dyDescent="0.25">
      <c r="A33" s="1" t="s">
        <v>675</v>
      </c>
      <c r="C33" s="22"/>
      <c r="D33" s="22"/>
      <c r="E33" s="22"/>
      <c r="F33" s="22"/>
      <c r="G33" s="22"/>
      <c r="H33" s="22"/>
      <c r="I33" s="22"/>
      <c r="J33" s="22"/>
      <c r="K33" s="22"/>
      <c r="L33" s="22"/>
      <c r="M33" s="22"/>
      <c r="N33" s="22"/>
      <c r="O33" s="22"/>
      <c r="P33" s="22"/>
      <c r="Q33" s="22"/>
      <c r="R33" s="22"/>
      <c r="S33" s="22"/>
    </row>
    <row r="34" spans="1:25" s="1" customFormat="1" x14ac:dyDescent="0.25">
      <c r="C34" s="22"/>
      <c r="D34" s="22"/>
      <c r="E34" s="22"/>
      <c r="F34" s="22"/>
      <c r="G34" s="22"/>
      <c r="H34" s="22"/>
      <c r="I34" s="22"/>
      <c r="J34" s="22"/>
      <c r="K34" s="22"/>
      <c r="L34" s="22"/>
      <c r="M34" s="22"/>
      <c r="N34" s="22"/>
      <c r="O34" s="22"/>
      <c r="P34" s="22"/>
      <c r="Q34" s="22"/>
      <c r="R34" s="22"/>
      <c r="S34" s="22"/>
    </row>
    <row r="35" spans="1:25" s="1" customFormat="1" ht="45" x14ac:dyDescent="0.25">
      <c r="A35" s="2" t="s">
        <v>0</v>
      </c>
      <c r="B35" s="2" t="s">
        <v>1</v>
      </c>
      <c r="C35" s="10" t="s">
        <v>676</v>
      </c>
      <c r="D35" s="10" t="s">
        <v>677</v>
      </c>
      <c r="E35" s="10" t="s">
        <v>678</v>
      </c>
      <c r="F35" s="10" t="s">
        <v>679</v>
      </c>
      <c r="G35" s="10" t="s">
        <v>680</v>
      </c>
      <c r="H35" s="10" t="s">
        <v>681</v>
      </c>
      <c r="I35" s="10" t="s">
        <v>682</v>
      </c>
      <c r="J35" s="10" t="s">
        <v>683</v>
      </c>
      <c r="K35" s="30"/>
      <c r="L35" s="30"/>
      <c r="M35" s="30"/>
      <c r="N35" s="30"/>
      <c r="O35" s="30"/>
      <c r="P35" s="30"/>
      <c r="Q35" s="30"/>
      <c r="R35" s="30"/>
      <c r="S35" s="30"/>
      <c r="T35" s="9"/>
      <c r="U35" s="9"/>
      <c r="V35" s="9"/>
      <c r="W35" s="9"/>
      <c r="X35" s="9"/>
      <c r="Y35" s="9"/>
    </row>
    <row r="36" spans="1:25" s="1" customFormat="1" x14ac:dyDescent="0.25">
      <c r="A36" s="3" t="s">
        <v>2</v>
      </c>
      <c r="B36" s="4">
        <v>333</v>
      </c>
      <c r="C36" s="31">
        <v>7.5075075075075076E-2</v>
      </c>
      <c r="D36" s="31">
        <v>0.15615615615615616</v>
      </c>
      <c r="E36" s="31">
        <v>0.13513513513513514</v>
      </c>
      <c r="F36" s="31">
        <v>0.13513513513513514</v>
      </c>
      <c r="G36" s="31">
        <v>6.006006006006006E-2</v>
      </c>
      <c r="H36" s="31">
        <v>0</v>
      </c>
      <c r="I36" s="31">
        <v>0.38138138138138139</v>
      </c>
      <c r="J36" s="31">
        <v>5.7057057057057055E-2</v>
      </c>
      <c r="K36" s="32"/>
      <c r="L36" s="32"/>
      <c r="M36" s="32"/>
      <c r="N36" s="32"/>
      <c r="O36" s="32"/>
      <c r="P36" s="32"/>
      <c r="Q36" s="32"/>
      <c r="R36" s="32"/>
      <c r="S36" s="32"/>
      <c r="T36" s="8"/>
      <c r="U36" s="8"/>
      <c r="V36" s="8"/>
      <c r="W36" s="8"/>
      <c r="X36" s="8"/>
      <c r="Y36" s="8"/>
    </row>
    <row r="37" spans="1:25" s="1" customFormat="1" x14ac:dyDescent="0.25">
      <c r="A37" s="6" t="s">
        <v>3</v>
      </c>
      <c r="B37" s="4">
        <v>101</v>
      </c>
      <c r="C37" s="31">
        <v>8.9108910891089105E-2</v>
      </c>
      <c r="D37" s="31">
        <v>0.17821782178217821</v>
      </c>
      <c r="E37" s="31">
        <v>0.21782178217821782</v>
      </c>
      <c r="F37" s="31">
        <v>0.15841584158415842</v>
      </c>
      <c r="G37" s="31">
        <v>1.9801980198019802E-2</v>
      </c>
      <c r="H37" s="31">
        <v>0</v>
      </c>
      <c r="I37" s="31">
        <v>0.31683168316831684</v>
      </c>
      <c r="J37" s="31">
        <v>1.9801980198019802E-2</v>
      </c>
      <c r="K37" s="32"/>
      <c r="L37" s="32"/>
      <c r="M37" s="32"/>
      <c r="N37" s="32"/>
      <c r="O37" s="32"/>
      <c r="P37" s="32"/>
      <c r="Q37" s="32"/>
      <c r="R37" s="32"/>
      <c r="S37" s="32"/>
      <c r="T37" s="8"/>
      <c r="U37" s="8"/>
      <c r="V37" s="8"/>
      <c r="W37" s="8"/>
      <c r="X37" s="8"/>
      <c r="Y37" s="8"/>
    </row>
    <row r="38" spans="1:25" s="1" customFormat="1" x14ac:dyDescent="0.25">
      <c r="A38" s="6" t="s">
        <v>4</v>
      </c>
      <c r="B38" s="4">
        <v>92</v>
      </c>
      <c r="C38" s="31">
        <v>0.11956521739130435</v>
      </c>
      <c r="D38" s="31">
        <v>0.10869565217391304</v>
      </c>
      <c r="E38" s="31">
        <v>9.7826086956521743E-2</v>
      </c>
      <c r="F38" s="31">
        <v>5.434782608695652E-2</v>
      </c>
      <c r="G38" s="31">
        <v>8.6956521739130432E-2</v>
      </c>
      <c r="H38" s="31">
        <v>0</v>
      </c>
      <c r="I38" s="31">
        <v>0.44565217391304346</v>
      </c>
      <c r="J38" s="31">
        <v>8.6956521739130432E-2</v>
      </c>
      <c r="K38" s="32"/>
      <c r="L38" s="32"/>
      <c r="M38" s="32"/>
      <c r="N38" s="32"/>
      <c r="O38" s="32"/>
      <c r="P38" s="32"/>
      <c r="Q38" s="32"/>
      <c r="R38" s="32"/>
      <c r="S38" s="32"/>
      <c r="T38" s="8"/>
      <c r="U38" s="8"/>
      <c r="V38" s="8"/>
      <c r="W38" s="8"/>
      <c r="X38" s="8"/>
      <c r="Y38" s="8"/>
    </row>
    <row r="39" spans="1:25" s="1" customFormat="1" x14ac:dyDescent="0.25">
      <c r="A39" s="6" t="s">
        <v>5</v>
      </c>
      <c r="B39" s="4">
        <v>48</v>
      </c>
      <c r="C39" s="31">
        <v>6.25E-2</v>
      </c>
      <c r="D39" s="31">
        <v>0.25</v>
      </c>
      <c r="E39" s="31">
        <v>0.10416666666666667</v>
      </c>
      <c r="F39" s="31">
        <v>0.20833333333333334</v>
      </c>
      <c r="G39" s="31">
        <v>4.1666666666666664E-2</v>
      </c>
      <c r="H39" s="31">
        <v>0</v>
      </c>
      <c r="I39" s="31">
        <v>0.29166666666666669</v>
      </c>
      <c r="J39" s="31">
        <v>4.1666666666666664E-2</v>
      </c>
      <c r="K39" s="32"/>
      <c r="L39" s="32"/>
      <c r="M39" s="32"/>
      <c r="N39" s="32"/>
      <c r="O39" s="32"/>
      <c r="P39" s="32"/>
      <c r="Q39" s="32"/>
      <c r="R39" s="32"/>
      <c r="S39" s="32"/>
      <c r="T39" s="8"/>
      <c r="U39" s="8"/>
      <c r="V39" s="8"/>
      <c r="W39" s="8"/>
      <c r="X39" s="8"/>
      <c r="Y39" s="8"/>
    </row>
    <row r="40" spans="1:25" s="1" customFormat="1" x14ac:dyDescent="0.25">
      <c r="A40" s="6" t="s">
        <v>6</v>
      </c>
      <c r="B40" s="4">
        <v>35</v>
      </c>
      <c r="C40" s="31">
        <v>0</v>
      </c>
      <c r="D40" s="31">
        <v>0.22857142857142856</v>
      </c>
      <c r="E40" s="31">
        <v>0.14285714285714285</v>
      </c>
      <c r="F40" s="31">
        <v>0.25714285714285712</v>
      </c>
      <c r="G40" s="31">
        <v>2.8571428571428571E-2</v>
      </c>
      <c r="H40" s="31">
        <v>0</v>
      </c>
      <c r="I40" s="31">
        <v>0.2857142857142857</v>
      </c>
      <c r="J40" s="31">
        <v>5.7142857142857141E-2</v>
      </c>
      <c r="K40" s="32"/>
      <c r="L40" s="32"/>
      <c r="M40" s="32"/>
      <c r="N40" s="32"/>
      <c r="O40" s="32"/>
      <c r="P40" s="32"/>
      <c r="Q40" s="32"/>
      <c r="R40" s="32"/>
      <c r="S40" s="32"/>
      <c r="T40" s="8"/>
      <c r="U40" s="8"/>
      <c r="V40" s="8"/>
      <c r="W40" s="8"/>
      <c r="X40" s="8"/>
      <c r="Y40" s="8"/>
    </row>
    <row r="41" spans="1:25" s="1" customFormat="1" x14ac:dyDescent="0.25">
      <c r="A41" s="6" t="s">
        <v>7</v>
      </c>
      <c r="B41" s="4">
        <v>57</v>
      </c>
      <c r="C41" s="31">
        <v>3.5087719298245612E-2</v>
      </c>
      <c r="D41" s="31">
        <v>7.0175438596491224E-2</v>
      </c>
      <c r="E41" s="31">
        <v>7.0175438596491224E-2</v>
      </c>
      <c r="F41" s="31">
        <v>8.771929824561403E-2</v>
      </c>
      <c r="G41" s="31">
        <v>0.12280701754385964</v>
      </c>
      <c r="H41" s="31">
        <v>0</v>
      </c>
      <c r="I41" s="31">
        <v>0.52631578947368418</v>
      </c>
      <c r="J41" s="31">
        <v>8.771929824561403E-2</v>
      </c>
      <c r="K41" s="32"/>
      <c r="L41" s="32"/>
      <c r="M41" s="32"/>
      <c r="N41" s="32"/>
      <c r="O41" s="32"/>
      <c r="P41" s="32"/>
      <c r="Q41" s="32"/>
      <c r="R41" s="32"/>
      <c r="S41" s="32"/>
      <c r="T41" s="8"/>
      <c r="U41" s="8"/>
      <c r="V41" s="8"/>
      <c r="W41" s="8"/>
      <c r="X41" s="8"/>
      <c r="Y41" s="8"/>
    </row>
    <row r="42" spans="1:25" s="1" customFormat="1" x14ac:dyDescent="0.25">
      <c r="A42" s="6" t="s">
        <v>8</v>
      </c>
      <c r="B42" s="4">
        <v>199</v>
      </c>
      <c r="C42" s="31">
        <v>6.030150753768844E-2</v>
      </c>
      <c r="D42" s="31">
        <v>0.16080402010050251</v>
      </c>
      <c r="E42" s="31">
        <v>0.17085427135678391</v>
      </c>
      <c r="F42" s="31">
        <v>0.1306532663316583</v>
      </c>
      <c r="G42" s="31">
        <v>7.5376884422110546E-2</v>
      </c>
      <c r="H42" s="31">
        <v>0</v>
      </c>
      <c r="I42" s="31">
        <v>0.32663316582914576</v>
      </c>
      <c r="J42" s="31">
        <v>7.5376884422110546E-2</v>
      </c>
      <c r="K42" s="32"/>
      <c r="L42" s="32"/>
      <c r="M42" s="32"/>
      <c r="N42" s="32"/>
      <c r="O42" s="32"/>
      <c r="P42" s="32"/>
      <c r="Q42" s="32"/>
      <c r="R42" s="32"/>
      <c r="S42" s="32"/>
      <c r="T42" s="8"/>
      <c r="U42" s="8"/>
      <c r="V42" s="8"/>
      <c r="W42" s="8"/>
      <c r="X42" s="8"/>
      <c r="Y42" s="8"/>
    </row>
    <row r="43" spans="1:25" s="1" customFormat="1" x14ac:dyDescent="0.25">
      <c r="A43" s="6" t="s">
        <v>9</v>
      </c>
      <c r="B43" s="4">
        <v>129</v>
      </c>
      <c r="C43" s="31">
        <v>0.10077519379844961</v>
      </c>
      <c r="D43" s="31">
        <v>0.15503875968992248</v>
      </c>
      <c r="E43" s="31">
        <v>8.5271317829457363E-2</v>
      </c>
      <c r="F43" s="31">
        <v>0.14728682170542637</v>
      </c>
      <c r="G43" s="31">
        <v>3.875968992248062E-2</v>
      </c>
      <c r="H43" s="31">
        <v>0</v>
      </c>
      <c r="I43" s="31">
        <v>0.44961240310077522</v>
      </c>
      <c r="J43" s="31">
        <v>2.3255813953488372E-2</v>
      </c>
      <c r="K43" s="32"/>
      <c r="L43" s="32"/>
      <c r="M43" s="32"/>
      <c r="N43" s="32"/>
      <c r="O43" s="32"/>
      <c r="P43" s="32"/>
      <c r="Q43" s="32"/>
      <c r="R43" s="32"/>
      <c r="S43" s="32"/>
      <c r="T43" s="8"/>
      <c r="U43" s="8"/>
      <c r="V43" s="8"/>
      <c r="W43" s="8"/>
      <c r="X43" s="8"/>
      <c r="Y43" s="8"/>
    </row>
    <row r="44" spans="1:25" s="1" customFormat="1" x14ac:dyDescent="0.25">
      <c r="A44" s="6" t="s">
        <v>10</v>
      </c>
      <c r="B44" s="4">
        <v>72</v>
      </c>
      <c r="C44" s="31">
        <v>8.3333333333333329E-2</v>
      </c>
      <c r="D44" s="31">
        <v>0.27777777777777779</v>
      </c>
      <c r="E44" s="31">
        <v>5.5555555555555552E-2</v>
      </c>
      <c r="F44" s="31">
        <v>0.1111111111111111</v>
      </c>
      <c r="G44" s="31">
        <v>4.1666666666666664E-2</v>
      </c>
      <c r="H44" s="31">
        <v>0</v>
      </c>
      <c r="I44" s="31">
        <v>0.40277777777777779</v>
      </c>
      <c r="J44" s="31">
        <v>2.7777777777777776E-2</v>
      </c>
      <c r="K44" s="32"/>
      <c r="L44" s="32"/>
      <c r="M44" s="32"/>
      <c r="N44" s="32"/>
      <c r="O44" s="32"/>
      <c r="P44" s="32"/>
      <c r="Q44" s="32"/>
      <c r="R44" s="32"/>
      <c r="S44" s="32"/>
      <c r="T44" s="8"/>
      <c r="U44" s="8"/>
      <c r="V44" s="8"/>
      <c r="W44" s="8"/>
      <c r="X44" s="8"/>
      <c r="Y44" s="8"/>
    </row>
    <row r="45" spans="1:25" s="1" customFormat="1" x14ac:dyDescent="0.25">
      <c r="A45" s="6" t="s">
        <v>11</v>
      </c>
      <c r="B45" s="4">
        <v>111</v>
      </c>
      <c r="C45" s="31">
        <v>7.2072072072072071E-2</v>
      </c>
      <c r="D45" s="31">
        <v>0.12612612612612611</v>
      </c>
      <c r="E45" s="31">
        <v>0.11711711711711711</v>
      </c>
      <c r="F45" s="31">
        <v>0.15315315315315314</v>
      </c>
      <c r="G45" s="31">
        <v>4.5045045045045043E-2</v>
      </c>
      <c r="H45" s="31">
        <v>0</v>
      </c>
      <c r="I45" s="31">
        <v>0.42342342342342343</v>
      </c>
      <c r="J45" s="31">
        <v>6.3063063063063057E-2</v>
      </c>
      <c r="K45" s="32"/>
      <c r="L45" s="32"/>
      <c r="M45" s="32"/>
      <c r="N45" s="32"/>
      <c r="O45" s="32"/>
      <c r="P45" s="32"/>
      <c r="Q45" s="32"/>
      <c r="R45" s="32"/>
      <c r="S45" s="32"/>
      <c r="T45" s="8"/>
      <c r="U45" s="8"/>
      <c r="V45" s="8"/>
      <c r="W45" s="8"/>
      <c r="X45" s="8"/>
      <c r="Y45" s="8"/>
    </row>
    <row r="46" spans="1:25" s="1" customFormat="1" x14ac:dyDescent="0.25">
      <c r="A46" s="6" t="s">
        <v>12</v>
      </c>
      <c r="B46" s="4">
        <v>60</v>
      </c>
      <c r="C46" s="31">
        <v>0.05</v>
      </c>
      <c r="D46" s="31">
        <v>0.1</v>
      </c>
      <c r="E46" s="31">
        <v>0.21666666666666667</v>
      </c>
      <c r="F46" s="31">
        <v>0.1</v>
      </c>
      <c r="G46" s="31">
        <v>8.3333333333333329E-2</v>
      </c>
      <c r="H46" s="31">
        <v>0</v>
      </c>
      <c r="I46" s="31">
        <v>0.4</v>
      </c>
      <c r="J46" s="31">
        <v>0.05</v>
      </c>
      <c r="K46" s="32"/>
      <c r="L46" s="32"/>
      <c r="M46" s="32"/>
      <c r="N46" s="32"/>
      <c r="O46" s="32"/>
      <c r="P46" s="32"/>
      <c r="Q46" s="32"/>
      <c r="R46" s="32"/>
      <c r="S46" s="32"/>
      <c r="T46" s="8"/>
      <c r="U46" s="8"/>
      <c r="V46" s="8"/>
      <c r="W46" s="8"/>
      <c r="X46" s="8"/>
      <c r="Y46" s="8"/>
    </row>
    <row r="47" spans="1:25" s="1" customFormat="1" x14ac:dyDescent="0.25">
      <c r="A47" s="6" t="s">
        <v>13</v>
      </c>
      <c r="B47" s="4">
        <v>79</v>
      </c>
      <c r="C47" s="31">
        <v>0.10126582278481013</v>
      </c>
      <c r="D47" s="31">
        <v>0.13924050632911392</v>
      </c>
      <c r="E47" s="31">
        <v>0.16455696202531644</v>
      </c>
      <c r="F47" s="31">
        <v>0.16455696202531644</v>
      </c>
      <c r="G47" s="31">
        <v>7.5949367088607597E-2</v>
      </c>
      <c r="H47" s="31">
        <v>0</v>
      </c>
      <c r="I47" s="31">
        <v>0.29113924050632911</v>
      </c>
      <c r="J47" s="31">
        <v>6.3291139240506333E-2</v>
      </c>
      <c r="K47" s="32"/>
      <c r="L47" s="32"/>
      <c r="M47" s="32"/>
      <c r="N47" s="32"/>
      <c r="O47" s="32"/>
      <c r="P47" s="32"/>
      <c r="Q47" s="32"/>
      <c r="R47" s="32"/>
      <c r="S47" s="32"/>
      <c r="T47" s="8"/>
      <c r="U47" s="8"/>
      <c r="V47" s="8"/>
      <c r="W47" s="8"/>
      <c r="X47" s="8"/>
      <c r="Y47" s="8"/>
    </row>
    <row r="48" spans="1:25"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row>
    <row r="49" spans="1:25" s="1" customFormat="1" x14ac:dyDescent="0.25">
      <c r="C49" s="22"/>
      <c r="D49" s="22"/>
      <c r="E49" s="22"/>
      <c r="F49" s="22"/>
      <c r="G49" s="22"/>
      <c r="H49" s="22"/>
      <c r="I49" s="22"/>
      <c r="J49" s="22"/>
      <c r="K49" s="22"/>
      <c r="L49" s="22"/>
      <c r="M49" s="22"/>
      <c r="N49" s="22"/>
      <c r="O49" s="22"/>
      <c r="P49" s="22"/>
      <c r="Q49" s="22"/>
      <c r="R49" s="22"/>
      <c r="S49" s="22"/>
    </row>
    <row r="50" spans="1:25" s="1" customFormat="1" x14ac:dyDescent="0.25">
      <c r="A50" s="1" t="s">
        <v>684</v>
      </c>
      <c r="C50" s="22"/>
      <c r="D50" s="22"/>
      <c r="E50" s="22"/>
      <c r="F50" s="22"/>
      <c r="G50" s="22"/>
      <c r="H50" s="22"/>
      <c r="I50" s="22"/>
      <c r="J50" s="22"/>
      <c r="K50" s="22"/>
      <c r="L50" s="22"/>
      <c r="M50" s="22"/>
      <c r="N50" s="22"/>
      <c r="O50" s="22"/>
      <c r="P50" s="22"/>
      <c r="Q50" s="22"/>
      <c r="R50" s="22"/>
      <c r="S50" s="22"/>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ht="105" x14ac:dyDescent="0.25">
      <c r="A52" s="2" t="s">
        <v>0</v>
      </c>
      <c r="B52" s="2" t="s">
        <v>1</v>
      </c>
      <c r="C52" s="10" t="s">
        <v>685</v>
      </c>
      <c r="D52" s="10" t="s">
        <v>686</v>
      </c>
      <c r="E52" s="30"/>
      <c r="F52" s="30"/>
      <c r="G52" s="30"/>
      <c r="H52" s="30"/>
      <c r="I52" s="30"/>
      <c r="J52" s="30"/>
      <c r="K52" s="30"/>
      <c r="L52" s="30"/>
      <c r="M52" s="30"/>
      <c r="N52" s="30"/>
      <c r="O52" s="30"/>
      <c r="P52" s="30"/>
      <c r="Q52" s="30"/>
      <c r="R52" s="30"/>
      <c r="S52" s="30"/>
      <c r="T52" s="9"/>
      <c r="U52" s="9"/>
      <c r="V52" s="9"/>
      <c r="W52" s="9"/>
      <c r="X52" s="9"/>
      <c r="Y52" s="9"/>
    </row>
    <row r="53" spans="1:25" s="1" customFormat="1" x14ac:dyDescent="0.25">
      <c r="A53" s="3" t="s">
        <v>2</v>
      </c>
      <c r="B53" s="4">
        <v>1184</v>
      </c>
      <c r="C53" s="31">
        <v>0.8403716216216216</v>
      </c>
      <c r="D53" s="31">
        <v>0.15962837837837837</v>
      </c>
      <c r="E53" s="32"/>
      <c r="F53" s="32"/>
      <c r="G53" s="32"/>
      <c r="H53" s="32"/>
      <c r="I53" s="32"/>
      <c r="J53" s="32"/>
      <c r="K53" s="32"/>
      <c r="L53" s="32"/>
      <c r="M53" s="32"/>
      <c r="N53" s="32"/>
      <c r="O53" s="32"/>
      <c r="P53" s="32"/>
      <c r="Q53" s="32"/>
      <c r="R53" s="32"/>
      <c r="S53" s="32"/>
      <c r="T53" s="8"/>
      <c r="U53" s="8"/>
      <c r="V53" s="8"/>
      <c r="W53" s="8"/>
      <c r="X53" s="8"/>
      <c r="Y53" s="8"/>
    </row>
    <row r="54" spans="1:25" s="1" customFormat="1" x14ac:dyDescent="0.25">
      <c r="A54" s="6" t="s">
        <v>3</v>
      </c>
      <c r="B54" s="4">
        <v>402</v>
      </c>
      <c r="C54" s="31">
        <v>0.86567164179104472</v>
      </c>
      <c r="D54" s="31">
        <v>0.13432835820895522</v>
      </c>
      <c r="E54" s="32"/>
      <c r="F54" s="32"/>
      <c r="G54" s="32"/>
      <c r="H54" s="32"/>
      <c r="I54" s="32"/>
      <c r="J54" s="32"/>
      <c r="K54" s="32"/>
      <c r="L54" s="32"/>
      <c r="M54" s="32"/>
      <c r="N54" s="32"/>
      <c r="O54" s="32"/>
      <c r="P54" s="32"/>
      <c r="Q54" s="32"/>
      <c r="R54" s="32"/>
      <c r="S54" s="32"/>
      <c r="T54" s="8"/>
      <c r="U54" s="8"/>
      <c r="V54" s="8"/>
      <c r="W54" s="8"/>
      <c r="X54" s="8"/>
      <c r="Y54" s="8"/>
    </row>
    <row r="55" spans="1:25" s="1" customFormat="1" x14ac:dyDescent="0.25">
      <c r="A55" s="6" t="s">
        <v>4</v>
      </c>
      <c r="B55" s="4">
        <v>260</v>
      </c>
      <c r="C55" s="31">
        <v>0.84230769230769231</v>
      </c>
      <c r="D55" s="31">
        <v>0.15769230769230769</v>
      </c>
      <c r="E55" s="32"/>
      <c r="F55" s="32"/>
      <c r="G55" s="32"/>
      <c r="H55" s="32"/>
      <c r="I55" s="32"/>
      <c r="J55" s="32"/>
      <c r="K55" s="32"/>
      <c r="L55" s="32"/>
      <c r="M55" s="32"/>
      <c r="N55" s="32"/>
      <c r="O55" s="32"/>
      <c r="P55" s="32"/>
      <c r="Q55" s="32"/>
      <c r="R55" s="32"/>
      <c r="S55" s="32"/>
      <c r="T55" s="8"/>
      <c r="U55" s="8"/>
      <c r="V55" s="8"/>
      <c r="W55" s="8"/>
      <c r="X55" s="8"/>
      <c r="Y55" s="8"/>
    </row>
    <row r="56" spans="1:25" s="1" customFormat="1" x14ac:dyDescent="0.25">
      <c r="A56" s="6" t="s">
        <v>5</v>
      </c>
      <c r="B56" s="4">
        <v>195</v>
      </c>
      <c r="C56" s="31">
        <v>0.85128205128205126</v>
      </c>
      <c r="D56" s="31">
        <v>0.14871794871794872</v>
      </c>
      <c r="E56" s="32"/>
      <c r="F56" s="32"/>
      <c r="G56" s="32"/>
      <c r="H56" s="32"/>
      <c r="I56" s="32"/>
      <c r="J56" s="32"/>
      <c r="K56" s="32"/>
      <c r="L56" s="32"/>
      <c r="M56" s="32"/>
      <c r="N56" s="32"/>
      <c r="O56" s="32"/>
      <c r="P56" s="32"/>
      <c r="Q56" s="32"/>
      <c r="R56" s="32"/>
      <c r="S56" s="32"/>
      <c r="T56" s="8"/>
      <c r="U56" s="8"/>
      <c r="V56" s="8"/>
      <c r="W56" s="8"/>
      <c r="X56" s="8"/>
      <c r="Y56" s="8"/>
    </row>
    <row r="57" spans="1:25" s="1" customFormat="1" x14ac:dyDescent="0.25">
      <c r="A57" s="6" t="s">
        <v>6</v>
      </c>
      <c r="B57" s="4">
        <v>135</v>
      </c>
      <c r="C57" s="31">
        <v>0.89629629629629626</v>
      </c>
      <c r="D57" s="31">
        <v>0.1037037037037037</v>
      </c>
      <c r="E57" s="32"/>
      <c r="F57" s="32"/>
      <c r="G57" s="32"/>
      <c r="H57" s="32"/>
      <c r="I57" s="32"/>
      <c r="J57" s="32"/>
      <c r="K57" s="32"/>
      <c r="L57" s="32"/>
      <c r="M57" s="32"/>
      <c r="N57" s="32"/>
      <c r="O57" s="32"/>
      <c r="P57" s="32"/>
      <c r="Q57" s="32"/>
      <c r="R57" s="32"/>
      <c r="S57" s="32"/>
      <c r="T57" s="8"/>
      <c r="U57" s="8"/>
      <c r="V57" s="8"/>
      <c r="W57" s="8"/>
      <c r="X57" s="8"/>
      <c r="Y57" s="8"/>
    </row>
    <row r="58" spans="1:25" s="1" customFormat="1" x14ac:dyDescent="0.25">
      <c r="A58" s="6" t="s">
        <v>7</v>
      </c>
      <c r="B58" s="4">
        <v>192</v>
      </c>
      <c r="C58" s="31">
        <v>0.734375</v>
      </c>
      <c r="D58" s="31">
        <v>0.265625</v>
      </c>
      <c r="E58" s="32"/>
      <c r="F58" s="32"/>
      <c r="G58" s="32"/>
      <c r="H58" s="32"/>
      <c r="I58" s="32"/>
      <c r="J58" s="32"/>
      <c r="K58" s="32"/>
      <c r="L58" s="32"/>
      <c r="M58" s="32"/>
      <c r="N58" s="32"/>
      <c r="O58" s="32"/>
      <c r="P58" s="32"/>
      <c r="Q58" s="32"/>
      <c r="R58" s="32"/>
      <c r="S58" s="32"/>
      <c r="T58" s="8"/>
      <c r="U58" s="8"/>
      <c r="V58" s="8"/>
      <c r="W58" s="8"/>
      <c r="X58" s="8"/>
      <c r="Y58" s="8"/>
    </row>
    <row r="59" spans="1:25" s="1" customFormat="1" x14ac:dyDescent="0.25">
      <c r="A59" s="6" t="s">
        <v>8</v>
      </c>
      <c r="B59" s="4">
        <v>781</v>
      </c>
      <c r="C59" s="31">
        <v>0.88092189500640206</v>
      </c>
      <c r="D59" s="31">
        <v>0.11907810499359796</v>
      </c>
      <c r="E59" s="32"/>
      <c r="F59" s="32"/>
      <c r="G59" s="32"/>
      <c r="H59" s="32"/>
      <c r="I59" s="32"/>
      <c r="J59" s="32"/>
      <c r="K59" s="32"/>
      <c r="L59" s="32"/>
      <c r="M59" s="32"/>
      <c r="N59" s="32"/>
      <c r="O59" s="32"/>
      <c r="P59" s="32"/>
      <c r="Q59" s="32"/>
      <c r="R59" s="32"/>
      <c r="S59" s="32"/>
      <c r="T59" s="8"/>
      <c r="U59" s="8"/>
      <c r="V59" s="8"/>
      <c r="W59" s="8"/>
      <c r="X59" s="8"/>
      <c r="Y59" s="8"/>
    </row>
    <row r="60" spans="1:25" s="1" customFormat="1" x14ac:dyDescent="0.25">
      <c r="A60" s="6" t="s">
        <v>9</v>
      </c>
      <c r="B60" s="4">
        <v>384</v>
      </c>
      <c r="C60" s="31">
        <v>0.7578125</v>
      </c>
      <c r="D60" s="31">
        <v>0.2421875</v>
      </c>
      <c r="E60" s="32"/>
      <c r="F60" s="32"/>
      <c r="G60" s="32"/>
      <c r="H60" s="32"/>
      <c r="I60" s="32"/>
      <c r="J60" s="32"/>
      <c r="K60" s="32"/>
      <c r="L60" s="32"/>
      <c r="M60" s="32"/>
      <c r="N60" s="32"/>
      <c r="O60" s="32"/>
      <c r="P60" s="32"/>
      <c r="Q60" s="32"/>
      <c r="R60" s="32"/>
      <c r="S60" s="32"/>
      <c r="T60" s="8"/>
      <c r="U60" s="8"/>
      <c r="V60" s="8"/>
      <c r="W60" s="8"/>
      <c r="X60" s="8"/>
      <c r="Y60" s="8"/>
    </row>
    <row r="61" spans="1:25" s="1" customFormat="1" x14ac:dyDescent="0.25">
      <c r="A61" s="6" t="s">
        <v>10</v>
      </c>
      <c r="B61" s="4">
        <v>227</v>
      </c>
      <c r="C61" s="31">
        <v>0.78854625550660795</v>
      </c>
      <c r="D61" s="31">
        <v>0.21145374449339208</v>
      </c>
      <c r="E61" s="32"/>
      <c r="F61" s="32"/>
      <c r="G61" s="32"/>
      <c r="H61" s="32"/>
      <c r="I61" s="32"/>
      <c r="J61" s="32"/>
      <c r="K61" s="32"/>
      <c r="L61" s="32"/>
      <c r="M61" s="32"/>
      <c r="N61" s="32"/>
      <c r="O61" s="32"/>
      <c r="P61" s="32"/>
      <c r="Q61" s="32"/>
      <c r="R61" s="32"/>
      <c r="S61" s="32"/>
      <c r="T61" s="8"/>
      <c r="U61" s="8"/>
      <c r="V61" s="8"/>
      <c r="W61" s="8"/>
      <c r="X61" s="8"/>
      <c r="Y61" s="8"/>
    </row>
    <row r="62" spans="1:25" s="1" customFormat="1" x14ac:dyDescent="0.25">
      <c r="A62" s="6" t="s">
        <v>11</v>
      </c>
      <c r="B62" s="4">
        <v>440</v>
      </c>
      <c r="C62" s="31">
        <v>0.82499999999999996</v>
      </c>
      <c r="D62" s="31">
        <v>0.17499999999999999</v>
      </c>
      <c r="E62" s="32"/>
      <c r="F62" s="32"/>
      <c r="G62" s="32"/>
      <c r="H62" s="32"/>
      <c r="I62" s="32"/>
      <c r="J62" s="32"/>
      <c r="K62" s="32"/>
      <c r="L62" s="32"/>
      <c r="M62" s="32"/>
      <c r="N62" s="32"/>
      <c r="O62" s="32"/>
      <c r="P62" s="32"/>
      <c r="Q62" s="32"/>
      <c r="R62" s="32"/>
      <c r="S62" s="32"/>
      <c r="T62" s="8"/>
      <c r="U62" s="8"/>
      <c r="V62" s="8"/>
      <c r="W62" s="8"/>
      <c r="X62" s="8"/>
      <c r="Y62" s="8"/>
    </row>
    <row r="63" spans="1:25" s="1" customFormat="1" x14ac:dyDescent="0.25">
      <c r="A63" s="6" t="s">
        <v>12</v>
      </c>
      <c r="B63" s="4">
        <v>174</v>
      </c>
      <c r="C63" s="31">
        <v>0.89080459770114939</v>
      </c>
      <c r="D63" s="31">
        <v>0.10919540229885058</v>
      </c>
      <c r="E63" s="32"/>
      <c r="F63" s="32"/>
      <c r="G63" s="32"/>
      <c r="H63" s="32"/>
      <c r="I63" s="32"/>
      <c r="J63" s="32"/>
      <c r="K63" s="32"/>
      <c r="L63" s="32"/>
      <c r="M63" s="32"/>
      <c r="N63" s="32"/>
      <c r="O63" s="32"/>
      <c r="P63" s="32"/>
      <c r="Q63" s="32"/>
      <c r="R63" s="32"/>
      <c r="S63" s="32"/>
      <c r="T63" s="8"/>
      <c r="U63" s="8"/>
      <c r="V63" s="8"/>
      <c r="W63" s="8"/>
      <c r="X63" s="8"/>
      <c r="Y63" s="8"/>
    </row>
    <row r="64" spans="1:25" s="1" customFormat="1" x14ac:dyDescent="0.25">
      <c r="A64" s="6" t="s">
        <v>13</v>
      </c>
      <c r="B64" s="4">
        <v>305</v>
      </c>
      <c r="C64" s="31">
        <v>0.86885245901639341</v>
      </c>
      <c r="D64" s="31">
        <v>0.13114754098360656</v>
      </c>
      <c r="E64" s="32"/>
      <c r="F64" s="32"/>
      <c r="G64" s="32"/>
      <c r="H64" s="32"/>
      <c r="I64" s="32"/>
      <c r="J64" s="32"/>
      <c r="K64" s="32"/>
      <c r="L64" s="32"/>
      <c r="M64" s="32"/>
      <c r="N64" s="32"/>
      <c r="O64" s="32"/>
      <c r="P64" s="32"/>
      <c r="Q64" s="32"/>
      <c r="R64" s="32"/>
      <c r="S64" s="32"/>
      <c r="T64" s="8"/>
      <c r="U64" s="8"/>
      <c r="V64" s="8"/>
      <c r="W64" s="8"/>
      <c r="X64" s="8"/>
      <c r="Y64" s="8"/>
    </row>
    <row r="65" spans="1:25"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row>
    <row r="66" spans="1:25" s="1" customFormat="1" x14ac:dyDescent="0.25">
      <c r="C66" s="22"/>
      <c r="D66" s="22"/>
      <c r="E66" s="22"/>
      <c r="F66" s="22"/>
      <c r="G66" s="22"/>
      <c r="H66" s="22"/>
      <c r="I66" s="22"/>
      <c r="J66" s="22"/>
      <c r="K66" s="22"/>
      <c r="L66" s="22"/>
      <c r="M66" s="22"/>
      <c r="N66" s="22"/>
      <c r="O66" s="22"/>
      <c r="P66" s="22"/>
      <c r="Q66" s="22"/>
      <c r="R66" s="22"/>
      <c r="S66" s="22"/>
    </row>
    <row r="67" spans="1:25" s="1" customFormat="1" x14ac:dyDescent="0.25">
      <c r="A67" s="1" t="s">
        <v>687</v>
      </c>
      <c r="C67" s="22"/>
      <c r="D67" s="22"/>
      <c r="E67" s="22"/>
      <c r="F67" s="22"/>
      <c r="G67" s="22"/>
      <c r="H67" s="22"/>
      <c r="I67" s="22"/>
      <c r="J67" s="22"/>
      <c r="K67" s="22"/>
      <c r="L67" s="22"/>
      <c r="M67" s="22"/>
      <c r="N67" s="22"/>
      <c r="O67" s="22"/>
      <c r="P67" s="22"/>
      <c r="Q67" s="22"/>
      <c r="R67" s="22"/>
      <c r="S67" s="22"/>
    </row>
    <row r="68" spans="1:25" s="1" customFormat="1" x14ac:dyDescent="0.25">
      <c r="C68" s="22"/>
      <c r="D68" s="22"/>
      <c r="E68" s="22"/>
      <c r="F68" s="22"/>
      <c r="G68" s="22"/>
      <c r="H68" s="22"/>
      <c r="I68" s="22"/>
      <c r="J68" s="22"/>
      <c r="K68" s="22"/>
      <c r="L68" s="22"/>
      <c r="M68" s="22"/>
      <c r="N68" s="22"/>
      <c r="O68" s="22"/>
      <c r="P68" s="22"/>
      <c r="Q68" s="22"/>
      <c r="R68" s="22"/>
      <c r="S68" s="22"/>
    </row>
    <row r="69" spans="1:25" s="1" customFormat="1" x14ac:dyDescent="0.25">
      <c r="A69" s="2" t="s">
        <v>0</v>
      </c>
      <c r="B69" s="2" t="s">
        <v>1</v>
      </c>
      <c r="C69" s="10" t="s">
        <v>192</v>
      </c>
      <c r="D69" s="10" t="s">
        <v>193</v>
      </c>
      <c r="E69" s="30"/>
      <c r="F69" s="30"/>
      <c r="G69" s="30"/>
      <c r="H69" s="30"/>
      <c r="I69" s="30"/>
      <c r="J69" s="30"/>
      <c r="K69" s="30"/>
      <c r="L69" s="30"/>
      <c r="M69" s="30"/>
      <c r="N69" s="30"/>
      <c r="O69" s="30"/>
      <c r="P69" s="30"/>
      <c r="Q69" s="30"/>
      <c r="R69" s="30"/>
      <c r="S69" s="30"/>
      <c r="T69" s="9"/>
      <c r="U69" s="9"/>
      <c r="V69" s="9"/>
      <c r="W69" s="9"/>
      <c r="X69" s="9"/>
      <c r="Y69" s="9"/>
    </row>
    <row r="70" spans="1:25" s="1" customFormat="1" x14ac:dyDescent="0.25">
      <c r="A70" s="3" t="s">
        <v>2</v>
      </c>
      <c r="B70" s="4">
        <v>861</v>
      </c>
      <c r="C70" s="31">
        <v>0.89895470383275267</v>
      </c>
      <c r="D70" s="31">
        <v>0.10104529616724739</v>
      </c>
      <c r="E70" s="32"/>
      <c r="F70" s="32"/>
      <c r="G70" s="32"/>
      <c r="H70" s="32"/>
      <c r="I70" s="32"/>
      <c r="J70" s="32"/>
      <c r="K70" s="32"/>
      <c r="L70" s="32"/>
      <c r="M70" s="32"/>
      <c r="N70" s="32"/>
      <c r="O70" s="32"/>
      <c r="P70" s="32"/>
      <c r="Q70" s="32"/>
      <c r="R70" s="32"/>
      <c r="S70" s="32"/>
      <c r="T70" s="8"/>
      <c r="U70" s="8"/>
      <c r="V70" s="8"/>
      <c r="W70" s="8"/>
      <c r="X70" s="8"/>
      <c r="Y70" s="8"/>
    </row>
    <row r="71" spans="1:25" s="1" customFormat="1" x14ac:dyDescent="0.25">
      <c r="A71" s="6" t="s">
        <v>3</v>
      </c>
      <c r="B71" s="4">
        <v>307</v>
      </c>
      <c r="C71" s="31">
        <v>0.88273615635179148</v>
      </c>
      <c r="D71" s="31">
        <v>0.11726384364820847</v>
      </c>
      <c r="E71" s="32"/>
      <c r="F71" s="32"/>
      <c r="G71" s="32"/>
      <c r="H71" s="32"/>
      <c r="I71" s="32"/>
      <c r="J71" s="32"/>
      <c r="K71" s="32"/>
      <c r="L71" s="32"/>
      <c r="M71" s="32"/>
      <c r="N71" s="32"/>
      <c r="O71" s="32"/>
      <c r="P71" s="32"/>
      <c r="Q71" s="32"/>
      <c r="R71" s="32"/>
      <c r="S71" s="32"/>
      <c r="T71" s="8"/>
      <c r="U71" s="8"/>
      <c r="V71" s="8"/>
      <c r="W71" s="8"/>
      <c r="X71" s="8"/>
      <c r="Y71" s="8"/>
    </row>
    <row r="72" spans="1:25" s="1" customFormat="1" x14ac:dyDescent="0.25">
      <c r="A72" s="6" t="s">
        <v>4</v>
      </c>
      <c r="B72" s="4">
        <v>193</v>
      </c>
      <c r="C72" s="31">
        <v>0.94300518134715028</v>
      </c>
      <c r="D72" s="31">
        <v>5.6994818652849742E-2</v>
      </c>
      <c r="E72" s="32"/>
      <c r="F72" s="32"/>
      <c r="G72" s="32"/>
      <c r="H72" s="32"/>
      <c r="I72" s="32"/>
      <c r="J72" s="32"/>
      <c r="K72" s="32"/>
      <c r="L72" s="32"/>
      <c r="M72" s="32"/>
      <c r="N72" s="32"/>
      <c r="O72" s="32"/>
      <c r="P72" s="32"/>
      <c r="Q72" s="32"/>
      <c r="R72" s="32"/>
      <c r="S72" s="32"/>
      <c r="T72" s="8"/>
      <c r="U72" s="8"/>
      <c r="V72" s="8"/>
      <c r="W72" s="8"/>
      <c r="X72" s="8"/>
      <c r="Y72" s="8"/>
    </row>
    <row r="73" spans="1:25" s="1" customFormat="1" x14ac:dyDescent="0.25">
      <c r="A73" s="6" t="s">
        <v>5</v>
      </c>
      <c r="B73" s="4">
        <v>139</v>
      </c>
      <c r="C73" s="31">
        <v>0.87050359712230219</v>
      </c>
      <c r="D73" s="31">
        <v>0.12949640287769784</v>
      </c>
      <c r="E73" s="32"/>
      <c r="F73" s="32"/>
      <c r="G73" s="32"/>
      <c r="H73" s="32"/>
      <c r="I73" s="32"/>
      <c r="J73" s="32"/>
      <c r="K73" s="32"/>
      <c r="L73" s="32"/>
      <c r="M73" s="32"/>
      <c r="N73" s="32"/>
      <c r="O73" s="32"/>
      <c r="P73" s="32"/>
      <c r="Q73" s="32"/>
      <c r="R73" s="32"/>
      <c r="S73" s="32"/>
      <c r="T73" s="8"/>
      <c r="U73" s="8"/>
      <c r="V73" s="8"/>
      <c r="W73" s="8"/>
      <c r="X73" s="8"/>
      <c r="Y73" s="8"/>
    </row>
    <row r="74" spans="1:25" s="1" customFormat="1" x14ac:dyDescent="0.25">
      <c r="A74" s="6" t="s">
        <v>6</v>
      </c>
      <c r="B74" s="4">
        <v>103</v>
      </c>
      <c r="C74" s="31">
        <v>0.89320388349514568</v>
      </c>
      <c r="D74" s="31">
        <v>0.10679611650485436</v>
      </c>
      <c r="E74" s="32"/>
      <c r="F74" s="32"/>
      <c r="G74" s="32"/>
      <c r="H74" s="32"/>
      <c r="I74" s="32"/>
      <c r="J74" s="32"/>
      <c r="K74" s="32"/>
      <c r="L74" s="32"/>
      <c r="M74" s="32"/>
      <c r="N74" s="32"/>
      <c r="O74" s="32"/>
      <c r="P74" s="32"/>
      <c r="Q74" s="32"/>
      <c r="R74" s="32"/>
      <c r="S74" s="32"/>
      <c r="T74" s="8"/>
      <c r="U74" s="8"/>
      <c r="V74" s="8"/>
      <c r="W74" s="8"/>
      <c r="X74" s="8"/>
      <c r="Y74" s="8"/>
    </row>
    <row r="75" spans="1:25" s="1" customFormat="1" x14ac:dyDescent="0.25">
      <c r="A75" s="6" t="s">
        <v>7</v>
      </c>
      <c r="B75" s="4">
        <v>119</v>
      </c>
      <c r="C75" s="31">
        <v>0.90756302521008403</v>
      </c>
      <c r="D75" s="31">
        <v>9.2436974789915971E-2</v>
      </c>
      <c r="E75" s="32"/>
      <c r="F75" s="32"/>
      <c r="G75" s="32"/>
      <c r="H75" s="32"/>
      <c r="I75" s="32"/>
      <c r="J75" s="32"/>
      <c r="K75" s="32"/>
      <c r="L75" s="32"/>
      <c r="M75" s="32"/>
      <c r="N75" s="32"/>
      <c r="O75" s="32"/>
      <c r="P75" s="32"/>
      <c r="Q75" s="32"/>
      <c r="R75" s="32"/>
      <c r="S75" s="32"/>
      <c r="T75" s="8"/>
      <c r="U75" s="8"/>
      <c r="V75" s="8"/>
      <c r="W75" s="8"/>
      <c r="X75" s="8"/>
      <c r="Y75" s="8"/>
    </row>
    <row r="76" spans="1:25" s="1" customFormat="1" x14ac:dyDescent="0.25">
      <c r="A76" s="6" t="s">
        <v>8</v>
      </c>
      <c r="B76" s="4">
        <v>592</v>
      </c>
      <c r="C76" s="31">
        <v>0.89695945945945943</v>
      </c>
      <c r="D76" s="31">
        <v>0.10304054054054054</v>
      </c>
      <c r="E76" s="32"/>
      <c r="F76" s="32"/>
      <c r="G76" s="32"/>
      <c r="H76" s="32"/>
      <c r="I76" s="32"/>
      <c r="J76" s="32"/>
      <c r="K76" s="32"/>
      <c r="L76" s="32"/>
      <c r="M76" s="32"/>
      <c r="N76" s="32"/>
      <c r="O76" s="32"/>
      <c r="P76" s="32"/>
      <c r="Q76" s="32"/>
      <c r="R76" s="32"/>
      <c r="S76" s="32"/>
      <c r="T76" s="8"/>
      <c r="U76" s="8"/>
      <c r="V76" s="8"/>
      <c r="W76" s="8"/>
      <c r="X76" s="8"/>
      <c r="Y76" s="8"/>
    </row>
    <row r="77" spans="1:25" s="1" customFormat="1" x14ac:dyDescent="0.25">
      <c r="A77" s="6" t="s">
        <v>9</v>
      </c>
      <c r="B77" s="4">
        <v>255</v>
      </c>
      <c r="C77" s="31">
        <v>0.90196078431372551</v>
      </c>
      <c r="D77" s="31">
        <v>9.8039215686274508E-2</v>
      </c>
      <c r="E77" s="32"/>
      <c r="F77" s="32"/>
      <c r="G77" s="32"/>
      <c r="H77" s="32"/>
      <c r="I77" s="32"/>
      <c r="J77" s="32"/>
      <c r="K77" s="32"/>
      <c r="L77" s="32"/>
      <c r="M77" s="32"/>
      <c r="N77" s="32"/>
      <c r="O77" s="32"/>
      <c r="P77" s="32"/>
      <c r="Q77" s="32"/>
      <c r="R77" s="32"/>
      <c r="S77" s="32"/>
      <c r="T77" s="8"/>
      <c r="U77" s="8"/>
      <c r="V77" s="8"/>
      <c r="W77" s="8"/>
      <c r="X77" s="8"/>
      <c r="Y77" s="8"/>
    </row>
    <row r="78" spans="1:25" s="1" customFormat="1" x14ac:dyDescent="0.25">
      <c r="A78" s="6" t="s">
        <v>10</v>
      </c>
      <c r="B78" s="4">
        <v>155</v>
      </c>
      <c r="C78" s="31">
        <v>0.88387096774193552</v>
      </c>
      <c r="D78" s="31">
        <v>0.11612903225806452</v>
      </c>
      <c r="E78" s="32"/>
      <c r="F78" s="32"/>
      <c r="G78" s="32"/>
      <c r="H78" s="32"/>
      <c r="I78" s="32"/>
      <c r="J78" s="32"/>
      <c r="K78" s="32"/>
      <c r="L78" s="32"/>
      <c r="M78" s="32"/>
      <c r="N78" s="32"/>
      <c r="O78" s="32"/>
      <c r="P78" s="32"/>
      <c r="Q78" s="32"/>
      <c r="R78" s="32"/>
      <c r="S78" s="32"/>
      <c r="T78" s="8"/>
      <c r="U78" s="8"/>
      <c r="V78" s="8"/>
      <c r="W78" s="8"/>
      <c r="X78" s="8"/>
      <c r="Y78" s="8"/>
    </row>
    <row r="79" spans="1:25" s="1" customFormat="1" x14ac:dyDescent="0.25">
      <c r="A79" s="6" t="s">
        <v>11</v>
      </c>
      <c r="B79" s="4">
        <v>321</v>
      </c>
      <c r="C79" s="31">
        <v>0.90654205607476634</v>
      </c>
      <c r="D79" s="31">
        <v>9.3457943925233641E-2</v>
      </c>
      <c r="E79" s="32"/>
      <c r="F79" s="32"/>
      <c r="G79" s="32"/>
      <c r="H79" s="32"/>
      <c r="I79" s="32"/>
      <c r="J79" s="32"/>
      <c r="K79" s="32"/>
      <c r="L79" s="32"/>
      <c r="M79" s="32"/>
      <c r="N79" s="32"/>
      <c r="O79" s="32"/>
      <c r="P79" s="32"/>
      <c r="Q79" s="32"/>
      <c r="R79" s="32"/>
      <c r="S79" s="32"/>
      <c r="T79" s="8"/>
      <c r="U79" s="8"/>
      <c r="V79" s="8"/>
      <c r="W79" s="8"/>
      <c r="X79" s="8"/>
      <c r="Y79" s="8"/>
    </row>
    <row r="80" spans="1:25" s="1" customFormat="1" x14ac:dyDescent="0.25">
      <c r="A80" s="6" t="s">
        <v>12</v>
      </c>
      <c r="B80" s="4">
        <v>135</v>
      </c>
      <c r="C80" s="31">
        <v>0.91851851851851851</v>
      </c>
      <c r="D80" s="31">
        <v>8.1481481481481488E-2</v>
      </c>
      <c r="E80" s="32"/>
      <c r="F80" s="32"/>
      <c r="G80" s="32"/>
      <c r="H80" s="32"/>
      <c r="I80" s="32"/>
      <c r="J80" s="32"/>
      <c r="K80" s="32"/>
      <c r="L80" s="32"/>
      <c r="M80" s="32"/>
      <c r="N80" s="32"/>
      <c r="O80" s="32"/>
      <c r="P80" s="32"/>
      <c r="Q80" s="32"/>
      <c r="R80" s="32"/>
      <c r="S80" s="32"/>
      <c r="T80" s="8"/>
      <c r="U80" s="8"/>
      <c r="V80" s="8"/>
      <c r="W80" s="8"/>
      <c r="X80" s="8"/>
      <c r="Y80" s="8"/>
    </row>
    <row r="81" spans="1:25" s="1" customFormat="1" x14ac:dyDescent="0.25">
      <c r="A81" s="6" t="s">
        <v>13</v>
      </c>
      <c r="B81" s="4">
        <v>229</v>
      </c>
      <c r="C81" s="31">
        <v>0.89082969432314407</v>
      </c>
      <c r="D81" s="31">
        <v>0.1091703056768559</v>
      </c>
      <c r="E81" s="32"/>
      <c r="F81" s="32"/>
      <c r="G81" s="32"/>
      <c r="H81" s="32"/>
      <c r="I81" s="32"/>
      <c r="J81" s="32"/>
      <c r="K81" s="32"/>
      <c r="L81" s="32"/>
      <c r="M81" s="32"/>
      <c r="N81" s="32"/>
      <c r="O81" s="32"/>
      <c r="P81" s="32"/>
      <c r="Q81" s="32"/>
      <c r="R81" s="32"/>
      <c r="S81" s="32"/>
      <c r="T81" s="8"/>
      <c r="U81" s="8"/>
      <c r="V81" s="8"/>
      <c r="W81" s="8"/>
      <c r="X81" s="8"/>
      <c r="Y81" s="8"/>
    </row>
    <row r="82" spans="1:25"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1" t="s">
        <v>688</v>
      </c>
      <c r="C84" s="22"/>
      <c r="D84" s="22"/>
      <c r="E84" s="22"/>
      <c r="F84" s="22"/>
      <c r="G84" s="22"/>
      <c r="H84" s="22"/>
      <c r="I84" s="22"/>
      <c r="J84" s="22"/>
      <c r="K84" s="22"/>
      <c r="L84" s="22"/>
      <c r="M84" s="22"/>
      <c r="N84" s="22"/>
      <c r="O84" s="22"/>
      <c r="P84" s="22"/>
      <c r="Q84" s="22"/>
      <c r="R84" s="22"/>
      <c r="S84" s="22"/>
    </row>
    <row r="85" spans="1:25" s="1" customFormat="1" x14ac:dyDescent="0.25">
      <c r="C85" s="22"/>
      <c r="D85" s="22"/>
      <c r="E85" s="22"/>
      <c r="F85" s="22"/>
      <c r="G85" s="22"/>
      <c r="H85" s="22"/>
      <c r="I85" s="22"/>
      <c r="J85" s="22"/>
      <c r="K85" s="22"/>
      <c r="L85" s="22"/>
      <c r="M85" s="22"/>
      <c r="N85" s="22"/>
      <c r="O85" s="22"/>
      <c r="P85" s="22"/>
      <c r="Q85" s="22"/>
      <c r="R85" s="22"/>
      <c r="S85" s="22"/>
    </row>
    <row r="86" spans="1:25" s="1" customFormat="1" x14ac:dyDescent="0.25">
      <c r="A86" s="2" t="s">
        <v>0</v>
      </c>
      <c r="B86" s="2" t="s">
        <v>1</v>
      </c>
      <c r="C86" s="10" t="s">
        <v>192</v>
      </c>
      <c r="D86" s="10" t="s">
        <v>193</v>
      </c>
      <c r="E86" s="30"/>
      <c r="F86" s="30"/>
      <c r="G86" s="30"/>
      <c r="H86" s="30"/>
      <c r="I86" s="30"/>
      <c r="J86" s="30"/>
      <c r="K86" s="30"/>
      <c r="L86" s="30"/>
      <c r="M86" s="30"/>
      <c r="N86" s="30"/>
      <c r="O86" s="30"/>
      <c r="P86" s="30"/>
      <c r="Q86" s="30"/>
      <c r="R86" s="30"/>
      <c r="S86" s="30"/>
      <c r="T86" s="9"/>
      <c r="U86" s="9"/>
      <c r="V86" s="9"/>
      <c r="W86" s="9"/>
      <c r="X86" s="9"/>
      <c r="Y86" s="9"/>
    </row>
    <row r="87" spans="1:25" s="1" customFormat="1" x14ac:dyDescent="0.25">
      <c r="A87" s="3" t="s">
        <v>2</v>
      </c>
      <c r="B87" s="4">
        <v>1058</v>
      </c>
      <c r="C87" s="31">
        <v>0.91587901701323249</v>
      </c>
      <c r="D87" s="31">
        <v>8.4120982986767484E-2</v>
      </c>
      <c r="E87" s="32"/>
      <c r="F87" s="32"/>
      <c r="G87" s="32"/>
      <c r="H87" s="32"/>
      <c r="I87" s="32"/>
      <c r="J87" s="32"/>
      <c r="K87" s="32"/>
      <c r="L87" s="32"/>
      <c r="M87" s="32"/>
      <c r="N87" s="32"/>
      <c r="O87" s="32"/>
      <c r="P87" s="32"/>
      <c r="Q87" s="32"/>
      <c r="R87" s="32"/>
      <c r="S87" s="32"/>
      <c r="T87" s="8"/>
      <c r="U87" s="8"/>
      <c r="V87" s="8"/>
      <c r="W87" s="8"/>
      <c r="X87" s="8"/>
      <c r="Y87" s="8"/>
    </row>
    <row r="88" spans="1:25" s="1" customFormat="1" x14ac:dyDescent="0.25">
      <c r="A88" s="6" t="s">
        <v>3</v>
      </c>
      <c r="B88" s="4">
        <v>362</v>
      </c>
      <c r="C88" s="31">
        <v>0.91712707182320441</v>
      </c>
      <c r="D88" s="31">
        <v>8.2872928176795577E-2</v>
      </c>
      <c r="E88" s="32"/>
      <c r="F88" s="32"/>
      <c r="G88" s="32"/>
      <c r="H88" s="32"/>
      <c r="I88" s="32"/>
      <c r="J88" s="32"/>
      <c r="K88" s="32"/>
      <c r="L88" s="32"/>
      <c r="M88" s="32"/>
      <c r="N88" s="32"/>
      <c r="O88" s="32"/>
      <c r="P88" s="32"/>
      <c r="Q88" s="32"/>
      <c r="R88" s="32"/>
      <c r="S88" s="32"/>
      <c r="T88" s="8"/>
      <c r="U88" s="8"/>
      <c r="V88" s="8"/>
      <c r="W88" s="8"/>
      <c r="X88" s="8"/>
      <c r="Y88" s="8"/>
    </row>
    <row r="89" spans="1:25" s="1" customFormat="1" x14ac:dyDescent="0.25">
      <c r="A89" s="6" t="s">
        <v>4</v>
      </c>
      <c r="B89" s="4">
        <v>236</v>
      </c>
      <c r="C89" s="31">
        <v>0.9152542372881356</v>
      </c>
      <c r="D89" s="31">
        <v>8.4745762711864403E-2</v>
      </c>
      <c r="E89" s="32"/>
      <c r="F89" s="32"/>
      <c r="G89" s="32"/>
      <c r="H89" s="32"/>
      <c r="I89" s="32"/>
      <c r="J89" s="32"/>
      <c r="K89" s="32"/>
      <c r="L89" s="32"/>
      <c r="M89" s="32"/>
      <c r="N89" s="32"/>
      <c r="O89" s="32"/>
      <c r="P89" s="32"/>
      <c r="Q89" s="32"/>
      <c r="R89" s="32"/>
      <c r="S89" s="32"/>
      <c r="T89" s="8"/>
      <c r="U89" s="8"/>
      <c r="V89" s="8"/>
      <c r="W89" s="8"/>
      <c r="X89" s="8"/>
      <c r="Y89" s="8"/>
    </row>
    <row r="90" spans="1:25" s="1" customFormat="1" x14ac:dyDescent="0.25">
      <c r="A90" s="6" t="s">
        <v>5</v>
      </c>
      <c r="B90" s="4">
        <v>179</v>
      </c>
      <c r="C90" s="31">
        <v>0.87150837988826813</v>
      </c>
      <c r="D90" s="31">
        <v>0.12849162011173185</v>
      </c>
      <c r="E90" s="32"/>
      <c r="F90" s="32"/>
      <c r="G90" s="32"/>
      <c r="H90" s="32"/>
      <c r="I90" s="32"/>
      <c r="J90" s="32"/>
      <c r="K90" s="32"/>
      <c r="L90" s="32"/>
      <c r="M90" s="32"/>
      <c r="N90" s="32"/>
      <c r="O90" s="32"/>
      <c r="P90" s="32"/>
      <c r="Q90" s="32"/>
      <c r="R90" s="32"/>
      <c r="S90" s="32"/>
      <c r="T90" s="8"/>
      <c r="U90" s="8"/>
      <c r="V90" s="8"/>
      <c r="W90" s="8"/>
      <c r="X90" s="8"/>
      <c r="Y90" s="8"/>
    </row>
    <row r="91" spans="1:25" s="1" customFormat="1" x14ac:dyDescent="0.25">
      <c r="A91" s="6" t="s">
        <v>6</v>
      </c>
      <c r="B91" s="4">
        <v>125</v>
      </c>
      <c r="C91" s="31">
        <v>0.92800000000000005</v>
      </c>
      <c r="D91" s="31">
        <v>7.1999999999999995E-2</v>
      </c>
      <c r="E91" s="32"/>
      <c r="F91" s="32"/>
      <c r="G91" s="32"/>
      <c r="H91" s="32"/>
      <c r="I91" s="32"/>
      <c r="J91" s="32"/>
      <c r="K91" s="32"/>
      <c r="L91" s="32"/>
      <c r="M91" s="32"/>
      <c r="N91" s="32"/>
      <c r="O91" s="32"/>
      <c r="P91" s="32"/>
      <c r="Q91" s="32"/>
      <c r="R91" s="32"/>
      <c r="S91" s="32"/>
      <c r="T91" s="8"/>
      <c r="U91" s="8"/>
      <c r="V91" s="8"/>
      <c r="W91" s="8"/>
      <c r="X91" s="8"/>
      <c r="Y91" s="8"/>
    </row>
    <row r="92" spans="1:25" s="1" customFormat="1" x14ac:dyDescent="0.25">
      <c r="A92" s="6" t="s">
        <v>7</v>
      </c>
      <c r="B92" s="4">
        <v>156</v>
      </c>
      <c r="C92" s="31">
        <v>0.95512820512820518</v>
      </c>
      <c r="D92" s="31">
        <v>4.4871794871794872E-2</v>
      </c>
      <c r="E92" s="32"/>
      <c r="F92" s="32"/>
      <c r="G92" s="32"/>
      <c r="H92" s="32"/>
      <c r="I92" s="32"/>
      <c r="J92" s="32"/>
      <c r="K92" s="32"/>
      <c r="L92" s="32"/>
      <c r="M92" s="32"/>
      <c r="N92" s="32"/>
      <c r="O92" s="32"/>
      <c r="P92" s="32"/>
      <c r="Q92" s="32"/>
      <c r="R92" s="32"/>
      <c r="S92" s="32"/>
      <c r="T92" s="8"/>
      <c r="U92" s="8"/>
      <c r="V92" s="8"/>
      <c r="W92" s="8"/>
      <c r="X92" s="8"/>
      <c r="Y92" s="8"/>
    </row>
    <row r="93" spans="1:25" s="1" customFormat="1" x14ac:dyDescent="0.25">
      <c r="A93" s="6" t="s">
        <v>8</v>
      </c>
      <c r="B93" s="4">
        <v>720</v>
      </c>
      <c r="C93" s="31">
        <v>0.90416666666666667</v>
      </c>
      <c r="D93" s="31">
        <v>9.583333333333334E-2</v>
      </c>
      <c r="E93" s="32"/>
      <c r="F93" s="32"/>
      <c r="G93" s="32"/>
      <c r="H93" s="32"/>
      <c r="I93" s="32"/>
      <c r="J93" s="32"/>
      <c r="K93" s="32"/>
      <c r="L93" s="32"/>
      <c r="M93" s="32"/>
      <c r="N93" s="32"/>
      <c r="O93" s="32"/>
      <c r="P93" s="32"/>
      <c r="Q93" s="32"/>
      <c r="R93" s="32"/>
      <c r="S93" s="32"/>
      <c r="T93" s="8"/>
      <c r="U93" s="8"/>
      <c r="V93" s="8"/>
      <c r="W93" s="8"/>
      <c r="X93" s="8"/>
      <c r="Y93" s="8"/>
    </row>
    <row r="94" spans="1:25" s="1" customFormat="1" x14ac:dyDescent="0.25">
      <c r="A94" s="6" t="s">
        <v>9</v>
      </c>
      <c r="B94" s="4">
        <v>323</v>
      </c>
      <c r="C94" s="31">
        <v>0.9380804953560371</v>
      </c>
      <c r="D94" s="31">
        <v>6.1919504643962849E-2</v>
      </c>
      <c r="E94" s="32"/>
      <c r="F94" s="32"/>
      <c r="G94" s="32"/>
      <c r="H94" s="32"/>
      <c r="I94" s="32"/>
      <c r="J94" s="32"/>
      <c r="K94" s="32"/>
      <c r="L94" s="32"/>
      <c r="M94" s="32"/>
      <c r="N94" s="32"/>
      <c r="O94" s="32"/>
      <c r="P94" s="32"/>
      <c r="Q94" s="32"/>
      <c r="R94" s="32"/>
      <c r="S94" s="32"/>
      <c r="T94" s="8"/>
      <c r="U94" s="8"/>
      <c r="V94" s="8"/>
      <c r="W94" s="8"/>
      <c r="X94" s="8"/>
      <c r="Y94" s="8"/>
    </row>
    <row r="95" spans="1:25" s="1" customFormat="1" x14ac:dyDescent="0.25">
      <c r="A95" s="6" t="s">
        <v>10</v>
      </c>
      <c r="B95" s="4">
        <v>188</v>
      </c>
      <c r="C95" s="31">
        <v>0.88297872340425532</v>
      </c>
      <c r="D95" s="31">
        <v>0.11702127659574468</v>
      </c>
      <c r="E95" s="32"/>
      <c r="F95" s="32"/>
      <c r="G95" s="32"/>
      <c r="H95" s="32"/>
      <c r="I95" s="32"/>
      <c r="J95" s="32"/>
      <c r="K95" s="32"/>
      <c r="L95" s="32"/>
      <c r="M95" s="32"/>
      <c r="N95" s="32"/>
      <c r="O95" s="32"/>
      <c r="P95" s="32"/>
      <c r="Q95" s="32"/>
      <c r="R95" s="32"/>
      <c r="S95" s="32"/>
      <c r="T95" s="8"/>
      <c r="U95" s="8"/>
      <c r="V95" s="8"/>
      <c r="W95" s="8"/>
      <c r="X95" s="8"/>
      <c r="Y95" s="8"/>
    </row>
    <row r="96" spans="1:25" s="1" customFormat="1" x14ac:dyDescent="0.25">
      <c r="A96" s="6" t="s">
        <v>11</v>
      </c>
      <c r="B96" s="4">
        <v>396</v>
      </c>
      <c r="C96" s="31">
        <v>0.9267676767676768</v>
      </c>
      <c r="D96" s="31">
        <v>7.3232323232323232E-2</v>
      </c>
      <c r="E96" s="32"/>
      <c r="F96" s="32"/>
      <c r="G96" s="32"/>
      <c r="H96" s="32"/>
      <c r="I96" s="32"/>
      <c r="J96" s="32"/>
      <c r="K96" s="32"/>
      <c r="L96" s="32"/>
      <c r="M96" s="32"/>
      <c r="N96" s="32"/>
      <c r="O96" s="32"/>
      <c r="P96" s="32"/>
      <c r="Q96" s="32"/>
      <c r="R96" s="32"/>
      <c r="S96" s="32"/>
      <c r="T96" s="8"/>
      <c r="U96" s="8"/>
      <c r="V96" s="8"/>
      <c r="W96" s="8"/>
      <c r="X96" s="8"/>
      <c r="Y96" s="8"/>
    </row>
    <row r="97" spans="1:25" s="1" customFormat="1" x14ac:dyDescent="0.25">
      <c r="A97" s="6" t="s">
        <v>12</v>
      </c>
      <c r="B97" s="4">
        <v>159</v>
      </c>
      <c r="C97" s="31">
        <v>0.95597484276729561</v>
      </c>
      <c r="D97" s="31">
        <v>4.40251572327044E-2</v>
      </c>
      <c r="E97" s="32"/>
      <c r="F97" s="32"/>
      <c r="G97" s="32"/>
      <c r="H97" s="32"/>
      <c r="I97" s="32"/>
      <c r="J97" s="32"/>
      <c r="K97" s="32"/>
      <c r="L97" s="32"/>
      <c r="M97" s="32"/>
      <c r="N97" s="32"/>
      <c r="O97" s="32"/>
      <c r="P97" s="32"/>
      <c r="Q97" s="32"/>
      <c r="R97" s="32"/>
      <c r="S97" s="32"/>
      <c r="T97" s="8"/>
      <c r="U97" s="8"/>
      <c r="V97" s="8"/>
      <c r="W97" s="8"/>
      <c r="X97" s="8"/>
      <c r="Y97" s="8"/>
    </row>
    <row r="98" spans="1:25" s="1" customFormat="1" x14ac:dyDescent="0.25">
      <c r="A98" s="6" t="s">
        <v>13</v>
      </c>
      <c r="B98" s="4">
        <v>279</v>
      </c>
      <c r="C98" s="31">
        <v>0.89964157706093195</v>
      </c>
      <c r="D98" s="31">
        <v>0.1003584229390681</v>
      </c>
      <c r="E98" s="32"/>
      <c r="F98" s="32"/>
      <c r="G98" s="32"/>
      <c r="H98" s="32"/>
      <c r="I98" s="32"/>
      <c r="J98" s="32"/>
      <c r="K98" s="32"/>
      <c r="L98" s="32"/>
      <c r="M98" s="32"/>
      <c r="N98" s="32"/>
      <c r="O98" s="32"/>
      <c r="P98" s="32"/>
      <c r="Q98" s="32"/>
      <c r="R98" s="32"/>
      <c r="S98" s="32"/>
      <c r="T98" s="8"/>
      <c r="U98" s="8"/>
      <c r="V98" s="8"/>
      <c r="W98" s="8"/>
      <c r="X98" s="8"/>
      <c r="Y98" s="8"/>
    </row>
    <row r="99" spans="1:25"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row>
    <row r="100" spans="1:25" s="1" customFormat="1" x14ac:dyDescent="0.25">
      <c r="C100" s="22"/>
      <c r="D100" s="22"/>
      <c r="E100" s="22"/>
      <c r="F100" s="22"/>
      <c r="G100" s="22"/>
      <c r="H100" s="22"/>
      <c r="I100" s="22"/>
      <c r="J100" s="22"/>
      <c r="K100" s="22"/>
      <c r="L100" s="22"/>
      <c r="M100" s="22"/>
      <c r="N100" s="22"/>
      <c r="O100" s="22"/>
      <c r="P100" s="22"/>
      <c r="Q100" s="22"/>
      <c r="R100" s="22"/>
      <c r="S100" s="22"/>
    </row>
    <row r="101" spans="1:25" s="1" customFormat="1" x14ac:dyDescent="0.25">
      <c r="A101" s="1" t="s">
        <v>689</v>
      </c>
      <c r="C101" s="22"/>
      <c r="D101" s="22"/>
      <c r="E101" s="22"/>
      <c r="F101" s="22"/>
      <c r="G101" s="22"/>
      <c r="H101" s="22"/>
      <c r="I101" s="22"/>
      <c r="J101" s="22"/>
      <c r="K101" s="22"/>
      <c r="L101" s="22"/>
      <c r="M101" s="22"/>
      <c r="N101" s="22"/>
      <c r="O101" s="22"/>
      <c r="P101" s="22"/>
      <c r="Q101" s="22"/>
      <c r="R101" s="22"/>
      <c r="S101" s="22"/>
    </row>
    <row r="102" spans="1:25" s="1" customFormat="1" x14ac:dyDescent="0.25">
      <c r="C102" s="22"/>
      <c r="D102" s="22"/>
      <c r="E102" s="22"/>
      <c r="F102" s="22"/>
      <c r="G102" s="22"/>
      <c r="H102" s="22"/>
      <c r="I102" s="22"/>
      <c r="J102" s="22"/>
      <c r="K102" s="22"/>
      <c r="L102" s="22"/>
      <c r="M102" s="22"/>
      <c r="N102" s="22"/>
      <c r="O102" s="22"/>
      <c r="P102" s="22"/>
      <c r="Q102" s="22"/>
      <c r="R102" s="22"/>
      <c r="S102" s="22"/>
    </row>
    <row r="103" spans="1:25" s="1" customFormat="1" x14ac:dyDescent="0.25">
      <c r="A103" s="2" t="s">
        <v>0</v>
      </c>
      <c r="B103" s="2" t="s">
        <v>1</v>
      </c>
      <c r="C103" s="10" t="s">
        <v>192</v>
      </c>
      <c r="D103" s="10" t="s">
        <v>193</v>
      </c>
      <c r="E103" s="30"/>
      <c r="F103" s="30"/>
      <c r="G103" s="30"/>
      <c r="H103" s="30"/>
      <c r="I103" s="30"/>
      <c r="J103" s="30"/>
      <c r="K103" s="30"/>
      <c r="L103" s="30"/>
      <c r="M103" s="30"/>
      <c r="N103" s="30"/>
      <c r="O103" s="30"/>
      <c r="P103" s="30"/>
      <c r="Q103" s="30"/>
      <c r="R103" s="30"/>
      <c r="S103" s="30"/>
      <c r="T103" s="9"/>
      <c r="U103" s="9"/>
      <c r="V103" s="9"/>
      <c r="W103" s="9"/>
      <c r="X103" s="9"/>
      <c r="Y103" s="9"/>
    </row>
    <row r="104" spans="1:25" s="1" customFormat="1" x14ac:dyDescent="0.25">
      <c r="A104" s="3" t="s">
        <v>2</v>
      </c>
      <c r="B104" s="4">
        <v>1168</v>
      </c>
      <c r="C104" s="31">
        <v>0.63613013698630139</v>
      </c>
      <c r="D104" s="31">
        <v>0.36386986301369861</v>
      </c>
      <c r="E104" s="32"/>
      <c r="F104" s="32"/>
      <c r="G104" s="32"/>
      <c r="H104" s="32"/>
      <c r="I104" s="32"/>
      <c r="J104" s="32"/>
      <c r="K104" s="32"/>
      <c r="L104" s="32"/>
      <c r="M104" s="32"/>
      <c r="N104" s="32"/>
      <c r="O104" s="32"/>
      <c r="P104" s="32"/>
      <c r="Q104" s="32"/>
      <c r="R104" s="32"/>
      <c r="S104" s="32"/>
      <c r="T104" s="8"/>
      <c r="U104" s="8"/>
      <c r="V104" s="8"/>
      <c r="W104" s="8"/>
      <c r="X104" s="8"/>
      <c r="Y104" s="8"/>
    </row>
    <row r="105" spans="1:25" s="1" customFormat="1" x14ac:dyDescent="0.25">
      <c r="A105" s="6" t="s">
        <v>3</v>
      </c>
      <c r="B105" s="4">
        <v>395</v>
      </c>
      <c r="C105" s="31">
        <v>0.64810126582278482</v>
      </c>
      <c r="D105" s="31">
        <v>0.35189873417721518</v>
      </c>
      <c r="E105" s="32"/>
      <c r="F105" s="32"/>
      <c r="G105" s="32"/>
      <c r="H105" s="32"/>
      <c r="I105" s="32"/>
      <c r="J105" s="32"/>
      <c r="K105" s="32"/>
      <c r="L105" s="32"/>
      <c r="M105" s="32"/>
      <c r="N105" s="32"/>
      <c r="O105" s="32"/>
      <c r="P105" s="32"/>
      <c r="Q105" s="32"/>
      <c r="R105" s="32"/>
      <c r="S105" s="32"/>
      <c r="T105" s="8"/>
      <c r="U105" s="8"/>
      <c r="V105" s="8"/>
      <c r="W105" s="8"/>
      <c r="X105" s="8"/>
      <c r="Y105" s="8"/>
    </row>
    <row r="106" spans="1:25" s="1" customFormat="1" x14ac:dyDescent="0.25">
      <c r="A106" s="6" t="s">
        <v>4</v>
      </c>
      <c r="B106" s="4">
        <v>256</v>
      </c>
      <c r="C106" s="31">
        <v>0.6640625</v>
      </c>
      <c r="D106" s="31">
        <v>0.3359375</v>
      </c>
      <c r="E106" s="32"/>
      <c r="F106" s="32"/>
      <c r="G106" s="32"/>
      <c r="H106" s="32"/>
      <c r="I106" s="32"/>
      <c r="J106" s="32"/>
      <c r="K106" s="32"/>
      <c r="L106" s="32"/>
      <c r="M106" s="32"/>
      <c r="N106" s="32"/>
      <c r="O106" s="32"/>
      <c r="P106" s="32"/>
      <c r="Q106" s="32"/>
      <c r="R106" s="32"/>
      <c r="S106" s="32"/>
      <c r="T106" s="8"/>
      <c r="U106" s="8"/>
      <c r="V106" s="8"/>
      <c r="W106" s="8"/>
      <c r="X106" s="8"/>
      <c r="Y106" s="8"/>
    </row>
    <row r="107" spans="1:25" s="1" customFormat="1" x14ac:dyDescent="0.25">
      <c r="A107" s="6" t="s">
        <v>5</v>
      </c>
      <c r="B107" s="4">
        <v>194</v>
      </c>
      <c r="C107" s="31">
        <v>0.57216494845360821</v>
      </c>
      <c r="D107" s="31">
        <v>0.42783505154639173</v>
      </c>
      <c r="E107" s="32"/>
      <c r="F107" s="32"/>
      <c r="G107" s="32"/>
      <c r="H107" s="32"/>
      <c r="I107" s="32"/>
      <c r="J107" s="32"/>
      <c r="K107" s="32"/>
      <c r="L107" s="32"/>
      <c r="M107" s="32"/>
      <c r="N107" s="32"/>
      <c r="O107" s="32"/>
      <c r="P107" s="32"/>
      <c r="Q107" s="32"/>
      <c r="R107" s="32"/>
      <c r="S107" s="32"/>
      <c r="T107" s="8"/>
      <c r="U107" s="8"/>
      <c r="V107" s="8"/>
      <c r="W107" s="8"/>
      <c r="X107" s="8"/>
      <c r="Y107" s="8"/>
    </row>
    <row r="108" spans="1:25" s="1" customFormat="1" x14ac:dyDescent="0.25">
      <c r="A108" s="6" t="s">
        <v>6</v>
      </c>
      <c r="B108" s="4">
        <v>136</v>
      </c>
      <c r="C108" s="31">
        <v>0.63970588235294112</v>
      </c>
      <c r="D108" s="31">
        <v>0.36029411764705882</v>
      </c>
      <c r="E108" s="32"/>
      <c r="F108" s="32"/>
      <c r="G108" s="32"/>
      <c r="H108" s="32"/>
      <c r="I108" s="32"/>
      <c r="J108" s="32"/>
      <c r="K108" s="32"/>
      <c r="L108" s="32"/>
      <c r="M108" s="32"/>
      <c r="N108" s="32"/>
      <c r="O108" s="32"/>
      <c r="P108" s="32"/>
      <c r="Q108" s="32"/>
      <c r="R108" s="32"/>
      <c r="S108" s="32"/>
      <c r="T108" s="8"/>
      <c r="U108" s="8"/>
      <c r="V108" s="8"/>
      <c r="W108" s="8"/>
      <c r="X108" s="8"/>
      <c r="Y108" s="8"/>
    </row>
    <row r="109" spans="1:25" s="1" customFormat="1" x14ac:dyDescent="0.25">
      <c r="A109" s="6" t="s">
        <v>7</v>
      </c>
      <c r="B109" s="4">
        <v>187</v>
      </c>
      <c r="C109" s="31">
        <v>0.63636363636363635</v>
      </c>
      <c r="D109" s="31">
        <v>0.36363636363636365</v>
      </c>
      <c r="E109" s="32"/>
      <c r="F109" s="32"/>
      <c r="G109" s="32"/>
      <c r="H109" s="32"/>
      <c r="I109" s="32"/>
      <c r="J109" s="32"/>
      <c r="K109" s="32"/>
      <c r="L109" s="32"/>
      <c r="M109" s="32"/>
      <c r="N109" s="32"/>
      <c r="O109" s="32"/>
      <c r="P109" s="32"/>
      <c r="Q109" s="32"/>
      <c r="R109" s="32"/>
      <c r="S109" s="32"/>
      <c r="T109" s="8"/>
      <c r="U109" s="8"/>
      <c r="V109" s="8"/>
      <c r="W109" s="8"/>
      <c r="X109" s="8"/>
      <c r="Y109" s="8"/>
    </row>
    <row r="110" spans="1:25" s="1" customFormat="1" x14ac:dyDescent="0.25">
      <c r="A110" s="6" t="s">
        <v>8</v>
      </c>
      <c r="B110" s="4">
        <v>767</v>
      </c>
      <c r="C110" s="31">
        <v>0.60495436766623212</v>
      </c>
      <c r="D110" s="31">
        <v>0.39504563233376794</v>
      </c>
      <c r="E110" s="32"/>
      <c r="F110" s="32"/>
      <c r="G110" s="32"/>
      <c r="H110" s="32"/>
      <c r="I110" s="32"/>
      <c r="J110" s="32"/>
      <c r="K110" s="32"/>
      <c r="L110" s="32"/>
      <c r="M110" s="32"/>
      <c r="N110" s="32"/>
      <c r="O110" s="32"/>
      <c r="P110" s="32"/>
      <c r="Q110" s="32"/>
      <c r="R110" s="32"/>
      <c r="S110" s="32"/>
      <c r="T110" s="8"/>
      <c r="U110" s="8"/>
      <c r="V110" s="8"/>
      <c r="W110" s="8"/>
      <c r="X110" s="8"/>
      <c r="Y110" s="8"/>
    </row>
    <row r="111" spans="1:25" s="1" customFormat="1" x14ac:dyDescent="0.25">
      <c r="A111" s="6" t="s">
        <v>9</v>
      </c>
      <c r="B111" s="4">
        <v>382</v>
      </c>
      <c r="C111" s="31">
        <v>0.70157068062827221</v>
      </c>
      <c r="D111" s="31">
        <v>0.29842931937172773</v>
      </c>
      <c r="E111" s="32"/>
      <c r="F111" s="32"/>
      <c r="G111" s="32"/>
      <c r="H111" s="32"/>
      <c r="I111" s="32"/>
      <c r="J111" s="32"/>
      <c r="K111" s="32"/>
      <c r="L111" s="32"/>
      <c r="M111" s="32"/>
      <c r="N111" s="32"/>
      <c r="O111" s="32"/>
      <c r="P111" s="32"/>
      <c r="Q111" s="32"/>
      <c r="R111" s="32"/>
      <c r="S111" s="32"/>
      <c r="T111" s="8"/>
      <c r="U111" s="8"/>
      <c r="V111" s="8"/>
      <c r="W111" s="8"/>
      <c r="X111" s="8"/>
      <c r="Y111" s="8"/>
    </row>
    <row r="112" spans="1:25" s="1" customFormat="1" x14ac:dyDescent="0.25">
      <c r="A112" s="6" t="s">
        <v>10</v>
      </c>
      <c r="B112" s="4">
        <v>223</v>
      </c>
      <c r="C112" s="31">
        <v>0.6188340807174888</v>
      </c>
      <c r="D112" s="31">
        <v>0.3811659192825112</v>
      </c>
      <c r="E112" s="32"/>
      <c r="F112" s="32"/>
      <c r="G112" s="32"/>
      <c r="H112" s="32"/>
      <c r="I112" s="32"/>
      <c r="J112" s="32"/>
      <c r="K112" s="32"/>
      <c r="L112" s="32"/>
      <c r="M112" s="32"/>
      <c r="N112" s="32"/>
      <c r="O112" s="32"/>
      <c r="P112" s="32"/>
      <c r="Q112" s="32"/>
      <c r="R112" s="32"/>
      <c r="S112" s="32"/>
      <c r="T112" s="8"/>
      <c r="U112" s="8"/>
      <c r="V112" s="8"/>
      <c r="W112" s="8"/>
      <c r="X112" s="8"/>
      <c r="Y112" s="8"/>
    </row>
    <row r="113" spans="1:25" s="1" customFormat="1" x14ac:dyDescent="0.25">
      <c r="A113" s="6" t="s">
        <v>11</v>
      </c>
      <c r="B113" s="4">
        <v>434</v>
      </c>
      <c r="C113" s="31">
        <v>0.62442396313364057</v>
      </c>
      <c r="D113" s="31">
        <v>0.37557603686635943</v>
      </c>
      <c r="E113" s="32"/>
      <c r="F113" s="32"/>
      <c r="G113" s="32"/>
      <c r="H113" s="32"/>
      <c r="I113" s="32"/>
      <c r="J113" s="32"/>
      <c r="K113" s="32"/>
      <c r="L113" s="32"/>
      <c r="M113" s="32"/>
      <c r="N113" s="32"/>
      <c r="O113" s="32"/>
      <c r="P113" s="32"/>
      <c r="Q113" s="32"/>
      <c r="R113" s="32"/>
      <c r="S113" s="32"/>
      <c r="T113" s="8"/>
      <c r="U113" s="8"/>
      <c r="V113" s="8"/>
      <c r="W113" s="8"/>
      <c r="X113" s="8"/>
      <c r="Y113" s="8"/>
    </row>
    <row r="114" spans="1:25" s="1" customFormat="1" x14ac:dyDescent="0.25">
      <c r="A114" s="6" t="s">
        <v>12</v>
      </c>
      <c r="B114" s="4">
        <v>173</v>
      </c>
      <c r="C114" s="31">
        <v>0.67630057803468213</v>
      </c>
      <c r="D114" s="31">
        <v>0.32369942196531792</v>
      </c>
      <c r="E114" s="32"/>
      <c r="F114" s="32"/>
      <c r="G114" s="32"/>
      <c r="H114" s="32"/>
      <c r="I114" s="32"/>
      <c r="J114" s="32"/>
      <c r="K114" s="32"/>
      <c r="L114" s="32"/>
      <c r="M114" s="32"/>
      <c r="N114" s="32"/>
      <c r="O114" s="32"/>
      <c r="P114" s="32"/>
      <c r="Q114" s="32"/>
      <c r="R114" s="32"/>
      <c r="S114" s="32"/>
      <c r="T114" s="8"/>
      <c r="U114" s="8"/>
      <c r="V114" s="8"/>
      <c r="W114" s="8"/>
      <c r="X114" s="8"/>
      <c r="Y114" s="8"/>
    </row>
    <row r="115" spans="1:25" s="1" customFormat="1" x14ac:dyDescent="0.25">
      <c r="A115" s="6" t="s">
        <v>13</v>
      </c>
      <c r="B115" s="4">
        <v>300</v>
      </c>
      <c r="C115" s="31">
        <v>0.64333333333333331</v>
      </c>
      <c r="D115" s="31">
        <v>0.35666666666666669</v>
      </c>
      <c r="E115" s="32"/>
      <c r="F115" s="32"/>
      <c r="G115" s="32"/>
      <c r="H115" s="32"/>
      <c r="I115" s="32"/>
      <c r="J115" s="32"/>
      <c r="K115" s="32"/>
      <c r="L115" s="32"/>
      <c r="M115" s="32"/>
      <c r="N115" s="32"/>
      <c r="O115" s="32"/>
      <c r="P115" s="32"/>
      <c r="Q115" s="32"/>
      <c r="R115" s="32"/>
      <c r="S115" s="32"/>
      <c r="T115" s="8"/>
      <c r="U115" s="8"/>
      <c r="V115" s="8"/>
      <c r="W115" s="8"/>
      <c r="X115" s="8"/>
      <c r="Y115" s="8"/>
    </row>
    <row r="116" spans="1:25"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A118" s="1" t="s">
        <v>690</v>
      </c>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ht="45" x14ac:dyDescent="0.25">
      <c r="A120" s="2" t="s">
        <v>0</v>
      </c>
      <c r="B120" s="2" t="s">
        <v>1</v>
      </c>
      <c r="C120" s="10" t="s">
        <v>676</v>
      </c>
      <c r="D120" s="10" t="s">
        <v>677</v>
      </c>
      <c r="E120" s="10" t="s">
        <v>678</v>
      </c>
      <c r="F120" s="10" t="s">
        <v>679</v>
      </c>
      <c r="G120" s="10" t="s">
        <v>680</v>
      </c>
      <c r="H120" s="10" t="s">
        <v>681</v>
      </c>
      <c r="I120" s="10" t="s">
        <v>682</v>
      </c>
      <c r="J120" s="10" t="s">
        <v>683</v>
      </c>
      <c r="K120" s="30"/>
      <c r="L120" s="30"/>
      <c r="M120" s="30"/>
      <c r="N120" s="30"/>
      <c r="O120" s="30"/>
      <c r="P120" s="30"/>
      <c r="Q120" s="30"/>
      <c r="R120" s="30"/>
      <c r="S120" s="30"/>
      <c r="T120" s="9"/>
      <c r="U120" s="9"/>
      <c r="V120" s="9"/>
      <c r="W120" s="9"/>
      <c r="X120" s="9"/>
      <c r="Y120" s="9"/>
    </row>
    <row r="121" spans="1:25" s="1" customFormat="1" x14ac:dyDescent="0.25">
      <c r="A121" s="3" t="s">
        <v>2</v>
      </c>
      <c r="B121" s="4">
        <v>1217</v>
      </c>
      <c r="C121" s="31">
        <v>5.2588331963845519E-2</v>
      </c>
      <c r="D121" s="31">
        <v>0.14708299096138044</v>
      </c>
      <c r="E121" s="31">
        <v>0.20542317173377156</v>
      </c>
      <c r="F121" s="31">
        <v>0.19802793755135578</v>
      </c>
      <c r="G121" s="31">
        <v>9.1207888249794575E-2</v>
      </c>
      <c r="H121" s="31">
        <v>2.3007395234182416E-2</v>
      </c>
      <c r="I121" s="31">
        <v>0.22267871815940837</v>
      </c>
      <c r="J121" s="31">
        <v>5.9983566146261297E-2</v>
      </c>
      <c r="K121" s="32"/>
      <c r="L121" s="32"/>
      <c r="M121" s="32"/>
      <c r="N121" s="32"/>
      <c r="O121" s="32"/>
      <c r="P121" s="32"/>
      <c r="Q121" s="32"/>
      <c r="R121" s="32"/>
      <c r="S121" s="32"/>
      <c r="T121" s="8"/>
      <c r="U121" s="8"/>
      <c r="V121" s="8"/>
      <c r="W121" s="8"/>
      <c r="X121" s="8"/>
      <c r="Y121" s="8"/>
    </row>
    <row r="122" spans="1:25" s="1" customFormat="1" x14ac:dyDescent="0.25">
      <c r="A122" s="6" t="s">
        <v>3</v>
      </c>
      <c r="B122" s="4">
        <v>415</v>
      </c>
      <c r="C122" s="31">
        <v>7.7108433734939766E-2</v>
      </c>
      <c r="D122" s="31">
        <v>0.18795180722891566</v>
      </c>
      <c r="E122" s="31">
        <v>0.21927710843373494</v>
      </c>
      <c r="F122" s="31">
        <v>0.21204819277108433</v>
      </c>
      <c r="G122" s="31">
        <v>7.9518072289156624E-2</v>
      </c>
      <c r="H122" s="31">
        <v>1.6867469879518072E-2</v>
      </c>
      <c r="I122" s="31">
        <v>0.1783132530120482</v>
      </c>
      <c r="J122" s="31">
        <v>2.891566265060241E-2</v>
      </c>
      <c r="K122" s="32"/>
      <c r="L122" s="32"/>
      <c r="M122" s="32"/>
      <c r="N122" s="32"/>
      <c r="O122" s="32"/>
      <c r="P122" s="32"/>
      <c r="Q122" s="32"/>
      <c r="R122" s="32"/>
      <c r="S122" s="32"/>
      <c r="T122" s="8"/>
      <c r="U122" s="8"/>
      <c r="V122" s="8"/>
      <c r="W122" s="8"/>
      <c r="X122" s="8"/>
      <c r="Y122" s="8"/>
    </row>
    <row r="123" spans="1:25" s="1" customFormat="1" x14ac:dyDescent="0.25">
      <c r="A123" s="6" t="s">
        <v>4</v>
      </c>
      <c r="B123" s="4">
        <v>273</v>
      </c>
      <c r="C123" s="31">
        <v>2.9304029304029304E-2</v>
      </c>
      <c r="D123" s="31">
        <v>7.6923076923076927E-2</v>
      </c>
      <c r="E123" s="31">
        <v>0.18315018315018314</v>
      </c>
      <c r="F123" s="31">
        <v>0.14652014652014653</v>
      </c>
      <c r="G123" s="31">
        <v>0.11355311355311355</v>
      </c>
      <c r="H123" s="31">
        <v>4.0293040293040296E-2</v>
      </c>
      <c r="I123" s="31">
        <v>0.30036630036630035</v>
      </c>
      <c r="J123" s="31">
        <v>0.10989010989010989</v>
      </c>
      <c r="K123" s="32"/>
      <c r="L123" s="32"/>
      <c r="M123" s="32"/>
      <c r="N123" s="32"/>
      <c r="O123" s="32"/>
      <c r="P123" s="32"/>
      <c r="Q123" s="32"/>
      <c r="R123" s="32"/>
      <c r="S123" s="32"/>
      <c r="T123" s="8"/>
      <c r="U123" s="8"/>
      <c r="V123" s="8"/>
      <c r="W123" s="8"/>
      <c r="X123" s="8"/>
      <c r="Y123" s="8"/>
    </row>
    <row r="124" spans="1:25" s="1" customFormat="1" x14ac:dyDescent="0.25">
      <c r="A124" s="6" t="s">
        <v>5</v>
      </c>
      <c r="B124" s="4">
        <v>194</v>
      </c>
      <c r="C124" s="31">
        <v>6.1855670103092786E-2</v>
      </c>
      <c r="D124" s="31">
        <v>0.20618556701030927</v>
      </c>
      <c r="E124" s="31">
        <v>0.21134020618556701</v>
      </c>
      <c r="F124" s="31">
        <v>0.18556701030927836</v>
      </c>
      <c r="G124" s="31">
        <v>7.7319587628865982E-2</v>
      </c>
      <c r="H124" s="31">
        <v>2.0618556701030927E-2</v>
      </c>
      <c r="I124" s="31">
        <v>0.21649484536082475</v>
      </c>
      <c r="J124" s="31">
        <v>2.0618556701030927E-2</v>
      </c>
      <c r="K124" s="32"/>
      <c r="L124" s="32"/>
      <c r="M124" s="32"/>
      <c r="N124" s="32"/>
      <c r="O124" s="32"/>
      <c r="P124" s="32"/>
      <c r="Q124" s="32"/>
      <c r="R124" s="32"/>
      <c r="S124" s="32"/>
      <c r="T124" s="8"/>
      <c r="U124" s="8"/>
      <c r="V124" s="8"/>
      <c r="W124" s="8"/>
      <c r="X124" s="8"/>
      <c r="Y124" s="8"/>
    </row>
    <row r="125" spans="1:25" s="1" customFormat="1" x14ac:dyDescent="0.25">
      <c r="A125" s="6" t="s">
        <v>6</v>
      </c>
      <c r="B125" s="4">
        <v>141</v>
      </c>
      <c r="C125" s="31">
        <v>4.2553191489361701E-2</v>
      </c>
      <c r="D125" s="31">
        <v>0.19858156028368795</v>
      </c>
      <c r="E125" s="31">
        <v>0.21985815602836881</v>
      </c>
      <c r="F125" s="31">
        <v>0.25531914893617019</v>
      </c>
      <c r="G125" s="31">
        <v>5.6737588652482268E-2</v>
      </c>
      <c r="H125" s="31">
        <v>2.1276595744680851E-2</v>
      </c>
      <c r="I125" s="31">
        <v>0.14184397163120568</v>
      </c>
      <c r="J125" s="31">
        <v>6.3829787234042548E-2</v>
      </c>
      <c r="K125" s="32"/>
      <c r="L125" s="32"/>
      <c r="M125" s="32"/>
      <c r="N125" s="32"/>
      <c r="O125" s="32"/>
      <c r="P125" s="32"/>
      <c r="Q125" s="32"/>
      <c r="R125" s="32"/>
      <c r="S125" s="32"/>
      <c r="T125" s="8"/>
      <c r="U125" s="8"/>
      <c r="V125" s="8"/>
      <c r="W125" s="8"/>
      <c r="X125" s="8"/>
      <c r="Y125" s="8"/>
    </row>
    <row r="126" spans="1:25" s="1" customFormat="1" x14ac:dyDescent="0.25">
      <c r="A126" s="6" t="s">
        <v>7</v>
      </c>
      <c r="B126" s="4">
        <v>194</v>
      </c>
      <c r="C126" s="31">
        <v>3.0927835051546393E-2</v>
      </c>
      <c r="D126" s="31">
        <v>6.1855670103092786E-2</v>
      </c>
      <c r="E126" s="31">
        <v>0.19072164948453607</v>
      </c>
      <c r="F126" s="31">
        <v>0.21134020618556701</v>
      </c>
      <c r="G126" s="31">
        <v>0.12371134020618557</v>
      </c>
      <c r="H126" s="31">
        <v>1.5463917525773196E-2</v>
      </c>
      <c r="I126" s="31">
        <v>0.27319587628865977</v>
      </c>
      <c r="J126" s="31">
        <v>9.2783505154639179E-2</v>
      </c>
      <c r="K126" s="32"/>
      <c r="L126" s="32"/>
      <c r="M126" s="32"/>
      <c r="N126" s="32"/>
      <c r="O126" s="32"/>
      <c r="P126" s="32"/>
      <c r="Q126" s="32"/>
      <c r="R126" s="32"/>
      <c r="S126" s="32"/>
      <c r="T126" s="8"/>
      <c r="U126" s="8"/>
      <c r="V126" s="8"/>
      <c r="W126" s="8"/>
      <c r="X126" s="8"/>
      <c r="Y126" s="8"/>
    </row>
    <row r="127" spans="1:25" s="1" customFormat="1" x14ac:dyDescent="0.25">
      <c r="A127" s="6" t="s">
        <v>8</v>
      </c>
      <c r="B127" s="4">
        <v>805</v>
      </c>
      <c r="C127" s="31">
        <v>5.8385093167701865E-2</v>
      </c>
      <c r="D127" s="31">
        <v>0.15403726708074533</v>
      </c>
      <c r="E127" s="31">
        <v>0.21118012422360249</v>
      </c>
      <c r="F127" s="31">
        <v>0.18757763975155278</v>
      </c>
      <c r="G127" s="31">
        <v>0.10062111801242236</v>
      </c>
      <c r="H127" s="31">
        <v>2.732919254658385E-2</v>
      </c>
      <c r="I127" s="31">
        <v>0.1937888198757764</v>
      </c>
      <c r="J127" s="31">
        <v>6.70807453416149E-2</v>
      </c>
      <c r="K127" s="32"/>
      <c r="L127" s="32"/>
      <c r="M127" s="32"/>
      <c r="N127" s="32"/>
      <c r="O127" s="32"/>
      <c r="P127" s="32"/>
      <c r="Q127" s="32"/>
      <c r="R127" s="32"/>
      <c r="S127" s="32"/>
      <c r="T127" s="8"/>
      <c r="U127" s="8"/>
      <c r="V127" s="8"/>
      <c r="W127" s="8"/>
      <c r="X127" s="8"/>
      <c r="Y127" s="8"/>
    </row>
    <row r="128" spans="1:25" s="1" customFormat="1" x14ac:dyDescent="0.25">
      <c r="A128" s="6" t="s">
        <v>9</v>
      </c>
      <c r="B128" s="4">
        <v>393</v>
      </c>
      <c r="C128" s="31">
        <v>4.0712468193384227E-2</v>
      </c>
      <c r="D128" s="31">
        <v>0.13231552162849872</v>
      </c>
      <c r="E128" s="31">
        <v>0.19592875318066158</v>
      </c>
      <c r="F128" s="31">
        <v>0.22137404580152673</v>
      </c>
      <c r="G128" s="31">
        <v>7.124681933842239E-2</v>
      </c>
      <c r="H128" s="31">
        <v>1.2722646310432569E-2</v>
      </c>
      <c r="I128" s="31">
        <v>0.27735368956743001</v>
      </c>
      <c r="J128" s="31">
        <v>4.8346055979643768E-2</v>
      </c>
      <c r="K128" s="32"/>
      <c r="L128" s="32"/>
      <c r="M128" s="32"/>
      <c r="N128" s="32"/>
      <c r="O128" s="32"/>
      <c r="P128" s="32"/>
      <c r="Q128" s="32"/>
      <c r="R128" s="32"/>
      <c r="S128" s="32"/>
      <c r="T128" s="8"/>
      <c r="U128" s="8"/>
      <c r="V128" s="8"/>
      <c r="W128" s="8"/>
      <c r="X128" s="8"/>
      <c r="Y128" s="8"/>
    </row>
    <row r="129" spans="1:25" s="1" customFormat="1" x14ac:dyDescent="0.25">
      <c r="A129" s="6" t="s">
        <v>10</v>
      </c>
      <c r="B129" s="4">
        <v>229</v>
      </c>
      <c r="C129" s="31">
        <v>5.2401746724890827E-2</v>
      </c>
      <c r="D129" s="31">
        <v>0.13537117903930132</v>
      </c>
      <c r="E129" s="31">
        <v>0.14410480349344978</v>
      </c>
      <c r="F129" s="31">
        <v>0.19213973799126638</v>
      </c>
      <c r="G129" s="31">
        <v>0.10043668122270742</v>
      </c>
      <c r="H129" s="31">
        <v>1.7467248908296942E-2</v>
      </c>
      <c r="I129" s="31">
        <v>0.31441048034934499</v>
      </c>
      <c r="J129" s="31">
        <v>4.3668122270742356E-2</v>
      </c>
      <c r="K129" s="32"/>
      <c r="L129" s="32"/>
      <c r="M129" s="32"/>
      <c r="N129" s="32"/>
      <c r="O129" s="32"/>
      <c r="P129" s="32"/>
      <c r="Q129" s="32"/>
      <c r="R129" s="32"/>
      <c r="S129" s="32"/>
      <c r="T129" s="8"/>
      <c r="U129" s="8"/>
      <c r="V129" s="8"/>
      <c r="W129" s="8"/>
      <c r="X129" s="8"/>
      <c r="Y129" s="8"/>
    </row>
    <row r="130" spans="1:25" s="1" customFormat="1" x14ac:dyDescent="0.25">
      <c r="A130" s="6" t="s">
        <v>11</v>
      </c>
      <c r="B130" s="4">
        <v>454</v>
      </c>
      <c r="C130" s="31">
        <v>5.7268722466960353E-2</v>
      </c>
      <c r="D130" s="31">
        <v>0.17180616740088106</v>
      </c>
      <c r="E130" s="31">
        <v>0.18502202643171806</v>
      </c>
      <c r="F130" s="31">
        <v>0.18502202643171806</v>
      </c>
      <c r="G130" s="31">
        <v>9.9118942731277526E-2</v>
      </c>
      <c r="H130" s="31">
        <v>2.2026431718061675E-2</v>
      </c>
      <c r="I130" s="31">
        <v>0.22907488986784141</v>
      </c>
      <c r="J130" s="31">
        <v>5.0660792951541848E-2</v>
      </c>
      <c r="K130" s="32"/>
      <c r="L130" s="32"/>
      <c r="M130" s="32"/>
      <c r="N130" s="32"/>
      <c r="O130" s="32"/>
      <c r="P130" s="32"/>
      <c r="Q130" s="32"/>
      <c r="R130" s="32"/>
      <c r="S130" s="32"/>
      <c r="T130" s="8"/>
      <c r="U130" s="8"/>
      <c r="V130" s="8"/>
      <c r="W130" s="8"/>
      <c r="X130" s="8"/>
      <c r="Y130" s="8"/>
    </row>
    <row r="131" spans="1:25" s="1" customFormat="1" x14ac:dyDescent="0.25">
      <c r="A131" s="6" t="s">
        <v>12</v>
      </c>
      <c r="B131" s="4">
        <v>184</v>
      </c>
      <c r="C131" s="31">
        <v>3.8043478260869568E-2</v>
      </c>
      <c r="D131" s="31">
        <v>0.13043478260869565</v>
      </c>
      <c r="E131" s="31">
        <v>0.22826086956521738</v>
      </c>
      <c r="F131" s="31">
        <v>0.21739130434782608</v>
      </c>
      <c r="G131" s="31">
        <v>7.6086956521739135E-2</v>
      </c>
      <c r="H131" s="31">
        <v>1.6304347826086956E-2</v>
      </c>
      <c r="I131" s="31">
        <v>0.20652173913043478</v>
      </c>
      <c r="J131" s="31">
        <v>8.6956521739130432E-2</v>
      </c>
      <c r="K131" s="32"/>
      <c r="L131" s="32"/>
      <c r="M131" s="32"/>
      <c r="N131" s="32"/>
      <c r="O131" s="32"/>
      <c r="P131" s="32"/>
      <c r="Q131" s="32"/>
      <c r="R131" s="32"/>
      <c r="S131" s="32"/>
      <c r="T131" s="8"/>
      <c r="U131" s="8"/>
      <c r="V131" s="8"/>
      <c r="W131" s="8"/>
      <c r="X131" s="8"/>
      <c r="Y131" s="8"/>
    </row>
    <row r="132" spans="1:25" s="1" customFormat="1" x14ac:dyDescent="0.25">
      <c r="A132" s="6" t="s">
        <v>13</v>
      </c>
      <c r="B132" s="4">
        <v>308</v>
      </c>
      <c r="C132" s="31">
        <v>5.5194805194805192E-2</v>
      </c>
      <c r="D132" s="31">
        <v>0.13311688311688311</v>
      </c>
      <c r="E132" s="31">
        <v>0.26623376623376621</v>
      </c>
      <c r="F132" s="31">
        <v>0.22077922077922077</v>
      </c>
      <c r="G132" s="31">
        <v>7.4675324675324672E-2</v>
      </c>
      <c r="H132" s="31">
        <v>3.2467532467532464E-2</v>
      </c>
      <c r="I132" s="31">
        <v>0.1461038961038961</v>
      </c>
      <c r="J132" s="31">
        <v>7.1428571428571425E-2</v>
      </c>
      <c r="K132" s="32"/>
      <c r="L132" s="32"/>
      <c r="M132" s="32"/>
      <c r="N132" s="32"/>
      <c r="O132" s="32"/>
      <c r="P132" s="32"/>
      <c r="Q132" s="32"/>
      <c r="R132" s="32"/>
      <c r="S132" s="32"/>
      <c r="T132" s="8"/>
      <c r="U132" s="8"/>
      <c r="V132" s="8"/>
      <c r="W132" s="8"/>
      <c r="X132" s="8"/>
      <c r="Y132" s="8"/>
    </row>
    <row r="133" spans="1:25"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row>
    <row r="134" spans="1:25" s="1" customFormat="1" x14ac:dyDescent="0.25">
      <c r="C134" s="22"/>
      <c r="D134" s="22"/>
      <c r="E134" s="22"/>
      <c r="F134" s="22"/>
      <c r="G134" s="22"/>
      <c r="H134" s="22"/>
      <c r="I134" s="22"/>
      <c r="J134" s="22"/>
      <c r="K134" s="22"/>
      <c r="L134" s="22"/>
      <c r="M134" s="22"/>
      <c r="N134" s="22"/>
      <c r="O134" s="22"/>
      <c r="P134" s="22"/>
      <c r="Q134" s="22"/>
      <c r="R134" s="22"/>
      <c r="S134" s="22"/>
    </row>
    <row r="135" spans="1:25" s="1" customFormat="1" x14ac:dyDescent="0.25">
      <c r="A135" s="1" t="s">
        <v>691</v>
      </c>
      <c r="C135" s="22"/>
      <c r="D135" s="22"/>
      <c r="E135" s="22"/>
      <c r="F135" s="22"/>
      <c r="G135" s="22"/>
      <c r="H135" s="22"/>
      <c r="I135" s="22"/>
      <c r="J135" s="22"/>
      <c r="K135" s="22"/>
      <c r="L135" s="22"/>
      <c r="M135" s="22"/>
      <c r="N135" s="22"/>
      <c r="O135" s="22"/>
      <c r="P135" s="22"/>
      <c r="Q135" s="22"/>
      <c r="R135" s="22"/>
      <c r="S135" s="22"/>
    </row>
    <row r="136" spans="1:25" s="1" customFormat="1" x14ac:dyDescent="0.25">
      <c r="C136" s="22"/>
      <c r="D136" s="22"/>
      <c r="E136" s="22"/>
      <c r="F136" s="22"/>
      <c r="G136" s="22"/>
      <c r="H136" s="22"/>
      <c r="I136" s="22"/>
      <c r="J136" s="22"/>
      <c r="K136" s="22"/>
      <c r="L136" s="22"/>
      <c r="M136" s="22"/>
      <c r="N136" s="22"/>
      <c r="O136" s="22"/>
      <c r="P136" s="22"/>
      <c r="Q136" s="22"/>
      <c r="R136" s="22"/>
      <c r="S136" s="22"/>
    </row>
    <row r="137" spans="1:25" s="1" customFormat="1" ht="60" x14ac:dyDescent="0.25">
      <c r="A137" s="2" t="s">
        <v>0</v>
      </c>
      <c r="B137" s="2" t="s">
        <v>1</v>
      </c>
      <c r="C137" s="10" t="s">
        <v>692</v>
      </c>
      <c r="D137" s="10" t="s">
        <v>693</v>
      </c>
      <c r="E137" s="10" t="s">
        <v>694</v>
      </c>
      <c r="F137" s="10" t="s">
        <v>695</v>
      </c>
      <c r="G137" s="10" t="s">
        <v>696</v>
      </c>
      <c r="H137" s="10" t="s">
        <v>697</v>
      </c>
      <c r="I137" s="10" t="s">
        <v>698</v>
      </c>
      <c r="J137" s="10" t="s">
        <v>699</v>
      </c>
      <c r="K137" s="10" t="s">
        <v>700</v>
      </c>
      <c r="L137" s="10" t="s">
        <v>701</v>
      </c>
      <c r="M137" s="10" t="s">
        <v>702</v>
      </c>
      <c r="N137" s="10" t="s">
        <v>703</v>
      </c>
      <c r="O137" s="10" t="s">
        <v>704</v>
      </c>
      <c r="P137" s="10" t="s">
        <v>705</v>
      </c>
      <c r="Q137" s="10" t="s">
        <v>706</v>
      </c>
      <c r="R137" s="10" t="s">
        <v>707</v>
      </c>
      <c r="S137" s="10" t="s">
        <v>240</v>
      </c>
      <c r="T137" s="10" t="s">
        <v>708</v>
      </c>
      <c r="U137" s="9"/>
      <c r="V137" s="9"/>
      <c r="W137" s="9"/>
      <c r="X137" s="9"/>
      <c r="Y137" s="9"/>
    </row>
    <row r="138" spans="1:25" s="1" customFormat="1" x14ac:dyDescent="0.25">
      <c r="A138" s="3" t="s">
        <v>2</v>
      </c>
      <c r="B138" s="4">
        <v>3203</v>
      </c>
      <c r="C138" s="31">
        <v>0.96003746487667807</v>
      </c>
      <c r="D138" s="31">
        <v>0.47642834842335313</v>
      </c>
      <c r="E138" s="31">
        <v>0.34811114580081176</v>
      </c>
      <c r="F138" s="31">
        <v>0.23165782079300656</v>
      </c>
      <c r="G138" s="31">
        <v>0.92475803933812051</v>
      </c>
      <c r="H138" s="31">
        <v>0.34436465813300032</v>
      </c>
      <c r="I138" s="31">
        <v>0.93131439275679051</v>
      </c>
      <c r="J138" s="31">
        <v>0.92756790508897913</v>
      </c>
      <c r="K138" s="31">
        <v>0.14486418982204183</v>
      </c>
      <c r="L138" s="31">
        <v>1.8420231033406183E-2</v>
      </c>
      <c r="M138" s="31">
        <v>0.2450827349359975</v>
      </c>
      <c r="N138" s="31">
        <v>0.95878863565407435</v>
      </c>
      <c r="O138" s="31">
        <v>0.66094286606306585</v>
      </c>
      <c r="P138" s="31">
        <v>0.51108335935060878</v>
      </c>
      <c r="Q138" s="31">
        <v>0.95878863565407435</v>
      </c>
      <c r="R138" s="31">
        <v>0.32688104901654697</v>
      </c>
      <c r="S138" s="31">
        <v>0.19762722447705278</v>
      </c>
      <c r="T138" s="5">
        <v>3.0908523259444272E-2</v>
      </c>
      <c r="U138" s="8"/>
      <c r="V138" s="8"/>
      <c r="W138" s="8"/>
      <c r="X138" s="8"/>
      <c r="Y138" s="8"/>
    </row>
    <row r="139" spans="1:25" s="1" customFormat="1" x14ac:dyDescent="0.25">
      <c r="A139" s="6" t="s">
        <v>3</v>
      </c>
      <c r="B139" s="4">
        <v>1109</v>
      </c>
      <c r="C139" s="31">
        <v>0.95581605049594232</v>
      </c>
      <c r="D139" s="31">
        <v>0.36880072137060416</v>
      </c>
      <c r="E139" s="31">
        <v>0.22182146077547341</v>
      </c>
      <c r="F139" s="31">
        <v>0.24436429215509467</v>
      </c>
      <c r="G139" s="31">
        <v>0.93417493237150584</v>
      </c>
      <c r="H139" s="31">
        <v>0.27862939585211904</v>
      </c>
      <c r="I139" s="31">
        <v>0.93146979260595131</v>
      </c>
      <c r="J139" s="31">
        <v>0.94048692515779986</v>
      </c>
      <c r="K139" s="31">
        <v>8.6564472497745723E-2</v>
      </c>
      <c r="L139" s="31">
        <v>1.7132551848512173E-2</v>
      </c>
      <c r="M139" s="31">
        <v>0.17853922452660054</v>
      </c>
      <c r="N139" s="31">
        <v>0.95942290351668169</v>
      </c>
      <c r="O139" s="31">
        <v>0.62669071235347162</v>
      </c>
      <c r="P139" s="31">
        <v>0.57889990982867445</v>
      </c>
      <c r="Q139" s="31">
        <v>0.96032461677186653</v>
      </c>
      <c r="R139" s="31">
        <v>0.37150586113615869</v>
      </c>
      <c r="S139" s="31">
        <v>0.17583408476104598</v>
      </c>
      <c r="T139" s="5">
        <v>3.0658250676284943E-2</v>
      </c>
      <c r="U139" s="8"/>
      <c r="V139" s="8"/>
      <c r="W139" s="8"/>
      <c r="X139" s="8"/>
      <c r="Y139" s="8"/>
    </row>
    <row r="140" spans="1:25" s="1" customFormat="1" x14ac:dyDescent="0.25">
      <c r="A140" s="6" t="s">
        <v>4</v>
      </c>
      <c r="B140" s="4">
        <v>558</v>
      </c>
      <c r="C140" s="31">
        <v>0.989247311827957</v>
      </c>
      <c r="D140" s="31">
        <v>0.63082437275985659</v>
      </c>
      <c r="E140" s="31">
        <v>0.54480286738351258</v>
      </c>
      <c r="F140" s="31">
        <v>0.19354838709677419</v>
      </c>
      <c r="G140" s="31">
        <v>0.97491039426523296</v>
      </c>
      <c r="H140" s="31">
        <v>0.49820788530465948</v>
      </c>
      <c r="I140" s="31">
        <v>0.96953405017921146</v>
      </c>
      <c r="J140" s="31">
        <v>0.96594982078853042</v>
      </c>
      <c r="K140" s="31">
        <v>0.32616487455197135</v>
      </c>
      <c r="L140" s="31">
        <v>2.8673835125448029E-2</v>
      </c>
      <c r="M140" s="31">
        <v>0.30465949820788529</v>
      </c>
      <c r="N140" s="31">
        <v>0.98566308243727596</v>
      </c>
      <c r="O140" s="31">
        <v>0.71505376344086025</v>
      </c>
      <c r="P140" s="31">
        <v>0.40860215053763443</v>
      </c>
      <c r="Q140" s="31">
        <v>0.97670250896057342</v>
      </c>
      <c r="R140" s="31">
        <v>0.32974910394265233</v>
      </c>
      <c r="S140" s="31">
        <v>0.20609318996415771</v>
      </c>
      <c r="T140" s="5">
        <v>8.9605734767025085E-3</v>
      </c>
      <c r="U140" s="8"/>
      <c r="V140" s="8"/>
      <c r="W140" s="8"/>
      <c r="X140" s="8"/>
      <c r="Y140" s="8"/>
    </row>
    <row r="141" spans="1:25" s="1" customFormat="1" x14ac:dyDescent="0.25">
      <c r="A141" s="6" t="s">
        <v>5</v>
      </c>
      <c r="B141" s="4">
        <v>663</v>
      </c>
      <c r="C141" s="31">
        <v>0.9321266968325792</v>
      </c>
      <c r="D141" s="31">
        <v>0.37104072398190047</v>
      </c>
      <c r="E141" s="31">
        <v>0.25037707390648567</v>
      </c>
      <c r="F141" s="31">
        <v>0.28205128205128205</v>
      </c>
      <c r="G141" s="31">
        <v>0.85972850678733037</v>
      </c>
      <c r="H141" s="31">
        <v>0.25791855203619912</v>
      </c>
      <c r="I141" s="31">
        <v>0.88838612368024128</v>
      </c>
      <c r="J141" s="31">
        <v>0.87782805429864252</v>
      </c>
      <c r="K141" s="31">
        <v>0.11161387631975868</v>
      </c>
      <c r="L141" s="31">
        <v>1.0558069381598794E-2</v>
      </c>
      <c r="M141" s="31">
        <v>0.20512820512820512</v>
      </c>
      <c r="N141" s="31">
        <v>0.92307692307692313</v>
      </c>
      <c r="O141" s="31">
        <v>0.59577677224736048</v>
      </c>
      <c r="P141" s="31">
        <v>0.4962292609351433</v>
      </c>
      <c r="Q141" s="31">
        <v>0.92911010558069385</v>
      </c>
      <c r="R141" s="31">
        <v>0.29411764705882354</v>
      </c>
      <c r="S141" s="31">
        <v>0.18099547511312217</v>
      </c>
      <c r="T141" s="5">
        <v>6.0331825037707391E-2</v>
      </c>
      <c r="U141" s="8"/>
      <c r="V141" s="8"/>
      <c r="W141" s="8"/>
      <c r="X141" s="8"/>
      <c r="Y141" s="8"/>
    </row>
    <row r="142" spans="1:25" s="1" customFormat="1" x14ac:dyDescent="0.25">
      <c r="A142" s="6" t="s">
        <v>6</v>
      </c>
      <c r="B142" s="4">
        <v>355</v>
      </c>
      <c r="C142" s="31">
        <v>0.96338028169014089</v>
      </c>
      <c r="D142" s="31">
        <v>0.58591549295774648</v>
      </c>
      <c r="E142" s="31">
        <v>0.26197183098591548</v>
      </c>
      <c r="F142" s="31">
        <v>0.36056338028169016</v>
      </c>
      <c r="G142" s="31">
        <v>0.91267605633802817</v>
      </c>
      <c r="H142" s="31">
        <v>0.36901408450704226</v>
      </c>
      <c r="I142" s="31">
        <v>0.93802816901408448</v>
      </c>
      <c r="J142" s="31">
        <v>0.91549295774647887</v>
      </c>
      <c r="K142" s="31">
        <v>0.11267605633802817</v>
      </c>
      <c r="L142" s="31">
        <v>2.5352112676056339E-2</v>
      </c>
      <c r="M142" s="31">
        <v>0.28450704225352114</v>
      </c>
      <c r="N142" s="31">
        <v>0.96619718309859159</v>
      </c>
      <c r="O142" s="31">
        <v>0.70704225352112671</v>
      </c>
      <c r="P142" s="31">
        <v>0.58309859154929577</v>
      </c>
      <c r="Q142" s="31">
        <v>0.96056338028169019</v>
      </c>
      <c r="R142" s="31">
        <v>0.26478873239436618</v>
      </c>
      <c r="S142" s="31">
        <v>0.18873239436619718</v>
      </c>
      <c r="T142" s="5">
        <v>2.8169014084507043E-2</v>
      </c>
      <c r="U142" s="8"/>
      <c r="V142" s="8"/>
      <c r="W142" s="8"/>
      <c r="X142" s="8"/>
      <c r="Y142" s="8"/>
    </row>
    <row r="143" spans="1:25" s="1" customFormat="1" x14ac:dyDescent="0.25">
      <c r="A143" s="6" t="s">
        <v>7</v>
      </c>
      <c r="B143" s="4">
        <v>518</v>
      </c>
      <c r="C143" s="31">
        <v>0.97104247104247099</v>
      </c>
      <c r="D143" s="31">
        <v>0.60038610038610041</v>
      </c>
      <c r="E143" s="31">
        <v>0.59073359073359077</v>
      </c>
      <c r="F143" s="31">
        <v>9.2664092664092659E-2</v>
      </c>
      <c r="G143" s="31">
        <v>0.94208494208494209</v>
      </c>
      <c r="H143" s="31">
        <v>0.41312741312741313</v>
      </c>
      <c r="I143" s="31">
        <v>0.94015444015444016</v>
      </c>
      <c r="J143" s="31">
        <v>0.93050193050193053</v>
      </c>
      <c r="K143" s="31">
        <v>0.138996138996139</v>
      </c>
      <c r="L143" s="31">
        <v>1.5444015444015444E-2</v>
      </c>
      <c r="M143" s="31">
        <v>0.34749034749034752</v>
      </c>
      <c r="N143" s="31">
        <v>0.96911196911196906</v>
      </c>
      <c r="O143" s="31">
        <v>0.72779922779922779</v>
      </c>
      <c r="P143" s="31">
        <v>0.44594594594594594</v>
      </c>
      <c r="Q143" s="31">
        <v>0.97297297297297303</v>
      </c>
      <c r="R143" s="31">
        <v>0.31274131274131273</v>
      </c>
      <c r="S143" s="31">
        <v>0.26254826254826252</v>
      </c>
      <c r="T143" s="5">
        <v>1.9305019305019305E-2</v>
      </c>
      <c r="U143" s="8"/>
      <c r="V143" s="8"/>
      <c r="W143" s="8"/>
      <c r="X143" s="8"/>
      <c r="Y143" s="8"/>
    </row>
    <row r="144" spans="1:25" s="1" customFormat="1" x14ac:dyDescent="0.25">
      <c r="A144" s="6" t="s">
        <v>8</v>
      </c>
      <c r="B144" s="4">
        <v>1872</v>
      </c>
      <c r="C144" s="31">
        <v>0.9754273504273504</v>
      </c>
      <c r="D144" s="31">
        <v>0.37927350427350426</v>
      </c>
      <c r="E144" s="31">
        <v>0.27884615384615385</v>
      </c>
      <c r="F144" s="31">
        <v>0.22168803418803418</v>
      </c>
      <c r="G144" s="31">
        <v>0.93963675213675213</v>
      </c>
      <c r="H144" s="31">
        <v>0.25801282051282054</v>
      </c>
      <c r="I144" s="31">
        <v>0.94177350427350426</v>
      </c>
      <c r="J144" s="31">
        <v>0.94177350427350426</v>
      </c>
      <c r="K144" s="31">
        <v>0.10256410256410256</v>
      </c>
      <c r="L144" s="31">
        <v>1.1217948717948718E-2</v>
      </c>
      <c r="M144" s="31">
        <v>0.15972222222222221</v>
      </c>
      <c r="N144" s="31">
        <v>0.97596153846153844</v>
      </c>
      <c r="O144" s="31">
        <v>0.70512820512820518</v>
      </c>
      <c r="P144" s="31">
        <v>0.52403846153846156</v>
      </c>
      <c r="Q144" s="31">
        <v>0.9770299145299145</v>
      </c>
      <c r="R144" s="31">
        <v>0.31196581196581197</v>
      </c>
      <c r="S144" s="31">
        <v>0.18215811965811965</v>
      </c>
      <c r="T144" s="5">
        <v>1.4957264957264958E-2</v>
      </c>
      <c r="U144" s="8"/>
      <c r="V144" s="8"/>
      <c r="W144" s="8"/>
      <c r="X144" s="8"/>
      <c r="Y144" s="8"/>
    </row>
    <row r="145" spans="1:25" s="1" customFormat="1" x14ac:dyDescent="0.25">
      <c r="A145" s="6" t="s">
        <v>9</v>
      </c>
      <c r="B145" s="4">
        <v>1252</v>
      </c>
      <c r="C145" s="31">
        <v>0.93610223642172519</v>
      </c>
      <c r="D145" s="31">
        <v>0.61022364217252401</v>
      </c>
      <c r="E145" s="31">
        <v>0.43769968051118213</v>
      </c>
      <c r="F145" s="31">
        <v>0.24760383386581469</v>
      </c>
      <c r="G145" s="31">
        <v>0.90335463258785942</v>
      </c>
      <c r="H145" s="31">
        <v>0.46884984025559107</v>
      </c>
      <c r="I145" s="31">
        <v>0.91453674121405748</v>
      </c>
      <c r="J145" s="31">
        <v>0.90734824281150162</v>
      </c>
      <c r="K145" s="31">
        <v>0.20367412140575081</v>
      </c>
      <c r="L145" s="31">
        <v>2.8753993610223641E-2</v>
      </c>
      <c r="M145" s="31">
        <v>0.36102236421725242</v>
      </c>
      <c r="N145" s="31">
        <v>0.93370607028753994</v>
      </c>
      <c r="O145" s="31">
        <v>0.59265175718849838</v>
      </c>
      <c r="P145" s="31">
        <v>0.49121405750798725</v>
      </c>
      <c r="Q145" s="31">
        <v>0.9321086261980831</v>
      </c>
      <c r="R145" s="31">
        <v>0.34424920127795527</v>
      </c>
      <c r="S145" s="31">
        <v>0.22044728434504793</v>
      </c>
      <c r="T145" s="5">
        <v>5.5111821086261982E-2</v>
      </c>
      <c r="U145" s="8"/>
      <c r="V145" s="8"/>
      <c r="W145" s="8"/>
      <c r="X145" s="8"/>
      <c r="Y145" s="8"/>
    </row>
    <row r="146" spans="1:25" s="1" customFormat="1" x14ac:dyDescent="0.25">
      <c r="A146" s="6" t="s">
        <v>10</v>
      </c>
      <c r="B146" s="4">
        <v>866</v>
      </c>
      <c r="C146" s="31">
        <v>0.96651270207852191</v>
      </c>
      <c r="D146" s="31">
        <v>0.44572748267898382</v>
      </c>
      <c r="E146" s="31">
        <v>0.3672055427251732</v>
      </c>
      <c r="F146" s="31">
        <v>0.24364896073903003</v>
      </c>
      <c r="G146" s="31">
        <v>0.9272517321016166</v>
      </c>
      <c r="H146" s="31">
        <v>0.36489607390300233</v>
      </c>
      <c r="I146" s="31">
        <v>0.92956120092378758</v>
      </c>
      <c r="J146" s="31">
        <v>0.92840646651270209</v>
      </c>
      <c r="K146" s="31">
        <v>0.17667436489607391</v>
      </c>
      <c r="L146" s="31">
        <v>1.3856812933025405E-2</v>
      </c>
      <c r="M146" s="31">
        <v>0.26789838337182448</v>
      </c>
      <c r="N146" s="31">
        <v>0.96189376443418018</v>
      </c>
      <c r="O146" s="31">
        <v>0.684757505773672</v>
      </c>
      <c r="P146" s="31">
        <v>0.52771362586605086</v>
      </c>
      <c r="Q146" s="31">
        <v>0.95842956120092382</v>
      </c>
      <c r="R146" s="31">
        <v>0.37182448036951499</v>
      </c>
      <c r="S146" s="31">
        <v>0.20785219399538107</v>
      </c>
      <c r="T146" s="5">
        <v>2.5404157043879907E-2</v>
      </c>
      <c r="U146" s="8"/>
      <c r="V146" s="8"/>
      <c r="W146" s="8"/>
      <c r="X146" s="8"/>
      <c r="Y146" s="8"/>
    </row>
    <row r="147" spans="1:25" s="1" customFormat="1" x14ac:dyDescent="0.25">
      <c r="A147" s="6" t="s">
        <v>11</v>
      </c>
      <c r="B147" s="4">
        <v>1253</v>
      </c>
      <c r="C147" s="31">
        <v>0.95849960095770148</v>
      </c>
      <c r="D147" s="31">
        <v>0.46129289704708698</v>
      </c>
      <c r="E147" s="31">
        <v>0.36951316839584997</v>
      </c>
      <c r="F147" s="31">
        <v>0.24022346368715083</v>
      </c>
      <c r="G147" s="31">
        <v>0.92338387869114125</v>
      </c>
      <c r="H147" s="31">
        <v>0.34796488427773342</v>
      </c>
      <c r="I147" s="31">
        <v>0.93216280925778128</v>
      </c>
      <c r="J147" s="31">
        <v>0.92178770949720668</v>
      </c>
      <c r="K147" s="31">
        <v>0.15961691939345571</v>
      </c>
      <c r="L147" s="31">
        <v>1.6759776536312849E-2</v>
      </c>
      <c r="M147" s="31">
        <v>0.25458898643256184</v>
      </c>
      <c r="N147" s="31">
        <v>0.9577015163607342</v>
      </c>
      <c r="O147" s="31">
        <v>0.66480446927374304</v>
      </c>
      <c r="P147" s="31">
        <v>0.53312051077414202</v>
      </c>
      <c r="Q147" s="31">
        <v>0.96169193934557062</v>
      </c>
      <c r="R147" s="31">
        <v>0.32482043096568236</v>
      </c>
      <c r="S147" s="31">
        <v>0.19233838786911411</v>
      </c>
      <c r="T147" s="5">
        <v>3.3519553072625698E-2</v>
      </c>
      <c r="U147" s="8"/>
      <c r="V147" s="8"/>
      <c r="W147" s="8"/>
      <c r="X147" s="8"/>
      <c r="Y147" s="8"/>
    </row>
    <row r="148" spans="1:25" s="1" customFormat="1" x14ac:dyDescent="0.25">
      <c r="A148" s="6" t="s">
        <v>12</v>
      </c>
      <c r="B148" s="4">
        <v>411</v>
      </c>
      <c r="C148" s="31">
        <v>0.95863746958637475</v>
      </c>
      <c r="D148" s="31">
        <v>0.5060827250608273</v>
      </c>
      <c r="E148" s="31">
        <v>0.35766423357664234</v>
      </c>
      <c r="F148" s="31">
        <v>0.21411192214111921</v>
      </c>
      <c r="G148" s="31">
        <v>0.92457420924574207</v>
      </c>
      <c r="H148" s="31">
        <v>0.35036496350364965</v>
      </c>
      <c r="I148" s="31">
        <v>0.92944038929440387</v>
      </c>
      <c r="J148" s="31">
        <v>0.93187347931873477</v>
      </c>
      <c r="K148" s="31">
        <v>0.13138686131386862</v>
      </c>
      <c r="L148" s="31">
        <v>2.6763990267639901E-2</v>
      </c>
      <c r="M148" s="31">
        <v>0.26763990267639903</v>
      </c>
      <c r="N148" s="31">
        <v>0.96107055961070564</v>
      </c>
      <c r="O148" s="31">
        <v>0.68856447688564482</v>
      </c>
      <c r="P148" s="31">
        <v>0.52068126520681268</v>
      </c>
      <c r="Q148" s="31">
        <v>0.95863746958637475</v>
      </c>
      <c r="R148" s="31">
        <v>0.32846715328467152</v>
      </c>
      <c r="S148" s="31">
        <v>0.20437956204379562</v>
      </c>
      <c r="T148" s="5">
        <v>3.1630170316301706E-2</v>
      </c>
      <c r="U148" s="8"/>
      <c r="V148" s="8"/>
      <c r="W148" s="8"/>
      <c r="X148" s="8"/>
      <c r="Y148" s="8"/>
    </row>
    <row r="149" spans="1:25" s="1" customFormat="1" x14ac:dyDescent="0.25">
      <c r="A149" s="6" t="s">
        <v>13</v>
      </c>
      <c r="B149" s="4">
        <v>588</v>
      </c>
      <c r="C149" s="31">
        <v>0.95748299319727892</v>
      </c>
      <c r="D149" s="31">
        <v>0.51870748299319724</v>
      </c>
      <c r="E149" s="31">
        <v>0.26700680272108845</v>
      </c>
      <c r="F149" s="31">
        <v>0.21598639455782312</v>
      </c>
      <c r="G149" s="31">
        <v>0.92517006802721091</v>
      </c>
      <c r="H149" s="31">
        <v>0.29761904761904762</v>
      </c>
      <c r="I149" s="31">
        <v>0.94047619047619047</v>
      </c>
      <c r="J149" s="31">
        <v>0.93877551020408168</v>
      </c>
      <c r="K149" s="31">
        <v>6.9727891156462579E-2</v>
      </c>
      <c r="L149" s="31">
        <v>2.2108843537414966E-2</v>
      </c>
      <c r="M149" s="31">
        <v>0.17687074829931973</v>
      </c>
      <c r="N149" s="31">
        <v>0.95748299319727892</v>
      </c>
      <c r="O149" s="31">
        <v>0.60034013605442171</v>
      </c>
      <c r="P149" s="31">
        <v>0.44387755102040816</v>
      </c>
      <c r="Q149" s="31">
        <v>0.95748299319727892</v>
      </c>
      <c r="R149" s="31">
        <v>0.26190476190476192</v>
      </c>
      <c r="S149" s="31">
        <v>0.19217687074829931</v>
      </c>
      <c r="T149" s="5">
        <v>3.2312925170068028E-2</v>
      </c>
      <c r="U149" s="8"/>
      <c r="V149" s="8"/>
      <c r="W149" s="8"/>
      <c r="X149" s="8"/>
      <c r="Y149" s="8"/>
    </row>
    <row r="150" spans="1:25"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row>
    <row r="151" spans="1:25" s="1" customFormat="1" x14ac:dyDescent="0.25">
      <c r="C151" s="22"/>
      <c r="D151" s="22"/>
      <c r="E151" s="22"/>
      <c r="F151" s="22"/>
      <c r="G151" s="22"/>
      <c r="H151" s="22"/>
      <c r="I151" s="22"/>
      <c r="J151" s="22"/>
      <c r="K151" s="22"/>
      <c r="L151" s="22"/>
      <c r="M151" s="22"/>
      <c r="N151" s="22"/>
      <c r="O151" s="22"/>
      <c r="P151" s="22"/>
      <c r="Q151" s="22"/>
      <c r="R151" s="22"/>
      <c r="S151" s="22"/>
    </row>
    <row r="152" spans="1:25" s="1" customFormat="1" x14ac:dyDescent="0.25">
      <c r="A152" s="1" t="s">
        <v>709</v>
      </c>
      <c r="C152" s="22"/>
      <c r="D152" s="22"/>
      <c r="E152" s="22"/>
      <c r="F152" s="22"/>
      <c r="G152" s="22"/>
      <c r="H152" s="22"/>
      <c r="I152" s="22"/>
      <c r="J152" s="22"/>
      <c r="K152" s="22"/>
      <c r="L152" s="22"/>
      <c r="M152" s="22"/>
      <c r="N152" s="22"/>
      <c r="O152" s="22"/>
      <c r="P152" s="22"/>
      <c r="Q152" s="22"/>
      <c r="R152" s="22"/>
      <c r="S152" s="22"/>
    </row>
    <row r="153" spans="1:25" s="1" customFormat="1" x14ac:dyDescent="0.25">
      <c r="C153" s="22"/>
      <c r="D153" s="22"/>
      <c r="E153" s="22"/>
      <c r="F153" s="22"/>
      <c r="G153" s="22"/>
      <c r="H153" s="22"/>
      <c r="I153" s="22"/>
      <c r="J153" s="22"/>
      <c r="K153" s="22"/>
      <c r="L153" s="22"/>
      <c r="M153" s="22"/>
      <c r="N153" s="22"/>
      <c r="O153" s="22"/>
      <c r="P153" s="22"/>
      <c r="Q153" s="22"/>
      <c r="R153" s="22"/>
      <c r="S153" s="22"/>
    </row>
    <row r="154" spans="1:25" s="1" customFormat="1" x14ac:dyDescent="0.25">
      <c r="A154" s="2" t="s">
        <v>0</v>
      </c>
      <c r="B154" s="2" t="s">
        <v>1</v>
      </c>
      <c r="C154" s="10" t="s">
        <v>192</v>
      </c>
      <c r="D154" s="10" t="s">
        <v>193</v>
      </c>
      <c r="E154" s="30"/>
      <c r="F154" s="30"/>
      <c r="G154" s="30"/>
      <c r="H154" s="30"/>
      <c r="I154" s="30"/>
      <c r="J154" s="30"/>
      <c r="K154" s="30"/>
      <c r="T154" s="9"/>
      <c r="U154" s="9"/>
      <c r="V154" s="9"/>
      <c r="W154" s="9"/>
      <c r="X154" s="9"/>
      <c r="Y154" s="9"/>
    </row>
    <row r="155" spans="1:25" s="1" customFormat="1" x14ac:dyDescent="0.25">
      <c r="A155" s="3" t="s">
        <v>2</v>
      </c>
      <c r="B155" s="4">
        <v>3333</v>
      </c>
      <c r="C155" s="31">
        <v>0.96579657965796584</v>
      </c>
      <c r="D155" s="31">
        <v>3.4203420342034205E-2</v>
      </c>
      <c r="E155" s="32"/>
      <c r="F155" s="32"/>
      <c r="G155" s="32"/>
      <c r="H155" s="32"/>
      <c r="I155" s="32"/>
      <c r="J155" s="32"/>
      <c r="K155" s="32"/>
      <c r="T155" s="8"/>
      <c r="U155" s="8"/>
      <c r="V155" s="8"/>
      <c r="W155" s="8"/>
      <c r="X155" s="8"/>
      <c r="Y155" s="8"/>
    </row>
    <row r="156" spans="1:25" s="1" customFormat="1" x14ac:dyDescent="0.25">
      <c r="A156" s="6" t="s">
        <v>3</v>
      </c>
      <c r="B156" s="4">
        <v>1134</v>
      </c>
      <c r="C156" s="31">
        <v>0.97266313932980597</v>
      </c>
      <c r="D156" s="31">
        <v>2.7336860670194002E-2</v>
      </c>
      <c r="E156" s="32"/>
      <c r="F156" s="32"/>
      <c r="G156" s="32"/>
      <c r="H156" s="32"/>
      <c r="I156" s="32"/>
      <c r="J156" s="32"/>
      <c r="K156" s="32"/>
      <c r="T156" s="8"/>
      <c r="U156" s="8"/>
      <c r="V156" s="8"/>
      <c r="W156" s="8"/>
      <c r="X156" s="8"/>
      <c r="Y156" s="8"/>
    </row>
    <row r="157" spans="1:25" s="1" customFormat="1" x14ac:dyDescent="0.25">
      <c r="A157" s="6" t="s">
        <v>4</v>
      </c>
      <c r="B157" s="4">
        <v>587</v>
      </c>
      <c r="C157" s="31">
        <v>0.96763202725724018</v>
      </c>
      <c r="D157" s="31">
        <v>3.2367972742759793E-2</v>
      </c>
      <c r="E157" s="32"/>
      <c r="F157" s="32"/>
      <c r="G157" s="32"/>
      <c r="H157" s="32"/>
      <c r="I157" s="32"/>
      <c r="J157" s="32"/>
      <c r="K157" s="32"/>
      <c r="T157" s="8"/>
      <c r="U157" s="8"/>
      <c r="V157" s="8"/>
      <c r="W157" s="8"/>
      <c r="X157" s="8"/>
      <c r="Y157" s="8"/>
    </row>
    <row r="158" spans="1:25" s="1" customFormat="1" x14ac:dyDescent="0.25">
      <c r="A158" s="6" t="s">
        <v>5</v>
      </c>
      <c r="B158" s="4">
        <v>683</v>
      </c>
      <c r="C158" s="31">
        <v>0.97071742313323572</v>
      </c>
      <c r="D158" s="31">
        <v>2.9282576866764276E-2</v>
      </c>
      <c r="E158" s="32"/>
      <c r="F158" s="32"/>
      <c r="G158" s="32"/>
      <c r="H158" s="32"/>
      <c r="I158" s="32"/>
      <c r="J158" s="32"/>
      <c r="K158" s="32"/>
      <c r="T158" s="8"/>
      <c r="U158" s="8"/>
      <c r="V158" s="8"/>
      <c r="W158" s="8"/>
      <c r="X158" s="8"/>
      <c r="Y158" s="8"/>
    </row>
    <row r="159" spans="1:25" s="1" customFormat="1" x14ac:dyDescent="0.25">
      <c r="A159" s="6" t="s">
        <v>6</v>
      </c>
      <c r="B159" s="4">
        <v>371</v>
      </c>
      <c r="C159" s="31">
        <v>0.96495956873315369</v>
      </c>
      <c r="D159" s="31">
        <v>3.5040431266846361E-2</v>
      </c>
      <c r="E159" s="32"/>
      <c r="F159" s="32"/>
      <c r="G159" s="32"/>
      <c r="H159" s="32"/>
      <c r="I159" s="32"/>
      <c r="J159" s="32"/>
      <c r="K159" s="32"/>
      <c r="T159" s="8"/>
      <c r="U159" s="8"/>
      <c r="V159" s="8"/>
      <c r="W159" s="8"/>
      <c r="X159" s="8"/>
      <c r="Y159" s="8"/>
    </row>
    <row r="160" spans="1:25" s="1" customFormat="1" x14ac:dyDescent="0.25">
      <c r="A160" s="6" t="s">
        <v>7</v>
      </c>
      <c r="B160" s="4">
        <v>558</v>
      </c>
      <c r="C160" s="31">
        <v>0.94444444444444442</v>
      </c>
      <c r="D160" s="31">
        <v>5.5555555555555552E-2</v>
      </c>
      <c r="E160" s="32"/>
      <c r="F160" s="32"/>
      <c r="G160" s="32"/>
      <c r="H160" s="32"/>
      <c r="I160" s="32"/>
      <c r="J160" s="32"/>
      <c r="K160" s="32"/>
      <c r="T160" s="8"/>
      <c r="U160" s="8"/>
      <c r="V160" s="8"/>
      <c r="W160" s="8"/>
      <c r="X160" s="8"/>
      <c r="Y160" s="8"/>
    </row>
    <row r="161" spans="1:25" s="1" customFormat="1" x14ac:dyDescent="0.25">
      <c r="A161" s="6" t="s">
        <v>8</v>
      </c>
      <c r="B161" s="4">
        <v>1945</v>
      </c>
      <c r="C161" s="31">
        <v>0.96349614395886884</v>
      </c>
      <c r="D161" s="31">
        <v>3.6503856041131107E-2</v>
      </c>
      <c r="E161" s="32"/>
      <c r="F161" s="32"/>
      <c r="G161" s="32"/>
      <c r="H161" s="32"/>
      <c r="I161" s="32"/>
      <c r="J161" s="32"/>
      <c r="K161" s="32"/>
      <c r="T161" s="8"/>
      <c r="U161" s="8"/>
      <c r="V161" s="8"/>
      <c r="W161" s="8"/>
      <c r="X161" s="8"/>
      <c r="Y161" s="8"/>
    </row>
    <row r="162" spans="1:25" s="1" customFormat="1" x14ac:dyDescent="0.25">
      <c r="A162" s="6" t="s">
        <v>9</v>
      </c>
      <c r="B162" s="4">
        <v>1285</v>
      </c>
      <c r="C162" s="31">
        <v>0.97042801556420233</v>
      </c>
      <c r="D162" s="31">
        <v>2.9571984435797664E-2</v>
      </c>
      <c r="E162" s="32"/>
      <c r="F162" s="32"/>
      <c r="G162" s="32"/>
      <c r="H162" s="32"/>
      <c r="I162" s="32"/>
      <c r="J162" s="32"/>
      <c r="K162" s="32"/>
      <c r="T162" s="8"/>
      <c r="U162" s="8"/>
      <c r="V162" s="8"/>
      <c r="W162" s="8"/>
      <c r="X162" s="8"/>
      <c r="Y162" s="8"/>
    </row>
    <row r="163" spans="1:25" s="1" customFormat="1" x14ac:dyDescent="0.25">
      <c r="A163" s="6" t="s">
        <v>10</v>
      </c>
      <c r="B163" s="4">
        <v>880</v>
      </c>
      <c r="C163" s="31">
        <v>0.95113636363636367</v>
      </c>
      <c r="D163" s="31">
        <v>4.8863636363636366E-2</v>
      </c>
      <c r="E163" s="32"/>
      <c r="F163" s="32"/>
      <c r="G163" s="32"/>
      <c r="H163" s="32"/>
      <c r="I163" s="32"/>
      <c r="J163" s="32"/>
      <c r="K163" s="32"/>
      <c r="T163" s="8"/>
      <c r="U163" s="8"/>
      <c r="V163" s="8"/>
      <c r="W163" s="8"/>
      <c r="X163" s="8"/>
      <c r="Y163" s="8"/>
    </row>
    <row r="164" spans="1:25" s="1" customFormat="1" x14ac:dyDescent="0.25">
      <c r="A164" s="6" t="s">
        <v>11</v>
      </c>
      <c r="B164" s="4">
        <v>1293</v>
      </c>
      <c r="C164" s="31">
        <v>0.97447795823665895</v>
      </c>
      <c r="D164" s="31">
        <v>2.5522041763341066E-2</v>
      </c>
      <c r="E164" s="32"/>
      <c r="F164" s="32"/>
      <c r="G164" s="32"/>
      <c r="H164" s="32"/>
      <c r="I164" s="32"/>
      <c r="J164" s="32"/>
      <c r="K164" s="32"/>
      <c r="T164" s="8"/>
      <c r="U164" s="8"/>
      <c r="V164" s="8"/>
      <c r="W164" s="8"/>
      <c r="X164" s="8"/>
      <c r="Y164" s="8"/>
    </row>
    <row r="165" spans="1:25" s="1" customFormat="1" x14ac:dyDescent="0.25">
      <c r="A165" s="6" t="s">
        <v>12</v>
      </c>
      <c r="B165" s="4">
        <v>417</v>
      </c>
      <c r="C165" s="31">
        <v>0.97601918465227822</v>
      </c>
      <c r="D165" s="31">
        <v>2.3980815347721823E-2</v>
      </c>
      <c r="E165" s="32"/>
      <c r="F165" s="32"/>
      <c r="G165" s="32"/>
      <c r="H165" s="32"/>
      <c r="I165" s="32"/>
      <c r="J165" s="32"/>
      <c r="K165" s="32"/>
      <c r="T165" s="8"/>
      <c r="U165" s="8"/>
      <c r="V165" s="8"/>
      <c r="W165" s="8"/>
      <c r="X165" s="8"/>
      <c r="Y165" s="8"/>
    </row>
    <row r="166" spans="1:25" s="1" customFormat="1" x14ac:dyDescent="0.25">
      <c r="A166" s="6" t="s">
        <v>13</v>
      </c>
      <c r="B166" s="4">
        <v>610</v>
      </c>
      <c r="C166" s="31">
        <v>0.96557377049180326</v>
      </c>
      <c r="D166" s="31">
        <v>3.4426229508196723E-2</v>
      </c>
      <c r="E166" s="32"/>
      <c r="F166" s="32"/>
      <c r="G166" s="32"/>
      <c r="H166" s="32"/>
      <c r="I166" s="32"/>
      <c r="J166" s="32"/>
      <c r="K166" s="32"/>
      <c r="T166" s="8"/>
      <c r="U166" s="8"/>
      <c r="V166" s="8"/>
      <c r="W166" s="8"/>
      <c r="X166" s="8"/>
      <c r="Y166" s="8"/>
    </row>
    <row r="167" spans="1:25"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25" s="1" customFormat="1" x14ac:dyDescent="0.25">
      <c r="C168" s="22"/>
      <c r="D168" s="22"/>
      <c r="E168" s="22"/>
      <c r="F168" s="22"/>
      <c r="G168" s="22"/>
      <c r="H168" s="22"/>
      <c r="I168" s="22"/>
      <c r="J168" s="22"/>
      <c r="K168" s="22"/>
      <c r="L168" s="22"/>
      <c r="M168" s="22"/>
      <c r="N168" s="22"/>
      <c r="O168" s="22"/>
      <c r="P168" s="22"/>
      <c r="Q168" s="22"/>
      <c r="R168" s="22"/>
      <c r="S168" s="22"/>
    </row>
    <row r="169" spans="1:25" s="1" customFormat="1" x14ac:dyDescent="0.25">
      <c r="A169" s="1" t="s">
        <v>710</v>
      </c>
      <c r="C169" s="22"/>
      <c r="D169" s="22"/>
      <c r="E169" s="22"/>
      <c r="F169" s="22"/>
      <c r="G169" s="22"/>
      <c r="H169" s="22"/>
      <c r="I169" s="22"/>
      <c r="J169" s="22"/>
      <c r="K169" s="22"/>
      <c r="L169" s="22"/>
      <c r="M169" s="22"/>
      <c r="N169" s="22"/>
      <c r="O169" s="22"/>
      <c r="P169" s="22"/>
      <c r="Q169" s="22"/>
      <c r="R169" s="22"/>
      <c r="S169" s="22"/>
    </row>
    <row r="170" spans="1:25" s="1" customFormat="1" x14ac:dyDescent="0.25">
      <c r="C170" s="22"/>
      <c r="D170" s="22"/>
      <c r="E170" s="22"/>
      <c r="F170" s="22"/>
      <c r="G170" s="22"/>
      <c r="H170" s="22"/>
      <c r="I170" s="22"/>
      <c r="J170" s="22"/>
      <c r="K170" s="22"/>
      <c r="L170" s="22"/>
      <c r="M170" s="22"/>
      <c r="N170" s="22"/>
      <c r="O170" s="22"/>
      <c r="P170" s="22"/>
      <c r="Q170" s="22"/>
      <c r="R170" s="22"/>
      <c r="S170" s="22"/>
    </row>
    <row r="171" spans="1:25" s="1" customFormat="1" ht="30" x14ac:dyDescent="0.25">
      <c r="A171" s="2" t="s">
        <v>0</v>
      </c>
      <c r="B171" s="2" t="s">
        <v>1</v>
      </c>
      <c r="C171" s="10" t="s">
        <v>192</v>
      </c>
      <c r="D171" s="10" t="s">
        <v>193</v>
      </c>
      <c r="E171" s="10" t="s">
        <v>711</v>
      </c>
      <c r="F171" s="30"/>
      <c r="G171" s="30"/>
      <c r="H171" s="30"/>
      <c r="I171" s="30"/>
      <c r="J171" s="30"/>
      <c r="K171" s="30"/>
      <c r="T171" s="9"/>
      <c r="U171" s="9"/>
      <c r="V171" s="9"/>
      <c r="W171" s="9"/>
      <c r="X171" s="9"/>
      <c r="Y171" s="9"/>
    </row>
    <row r="172" spans="1:25" s="1" customFormat="1" x14ac:dyDescent="0.25">
      <c r="A172" s="3" t="s">
        <v>2</v>
      </c>
      <c r="B172" s="4">
        <v>2982</v>
      </c>
      <c r="C172" s="31">
        <v>0.28772635814889336</v>
      </c>
      <c r="D172" s="31">
        <v>0.66901408450704225</v>
      </c>
      <c r="E172" s="31">
        <v>4.3259557344064385E-2</v>
      </c>
      <c r="F172" s="32"/>
      <c r="G172" s="32"/>
      <c r="H172" s="32"/>
      <c r="I172" s="32"/>
      <c r="J172" s="32"/>
      <c r="K172" s="32"/>
      <c r="T172" s="8"/>
      <c r="U172" s="8"/>
      <c r="V172" s="8"/>
      <c r="W172" s="8"/>
      <c r="X172" s="8"/>
      <c r="Y172" s="8"/>
    </row>
    <row r="173" spans="1:25" s="1" customFormat="1" x14ac:dyDescent="0.25">
      <c r="A173" s="6" t="s">
        <v>3</v>
      </c>
      <c r="B173" s="4">
        <v>1058</v>
      </c>
      <c r="C173" s="31">
        <v>0.32514177693761814</v>
      </c>
      <c r="D173" s="31">
        <v>0.64461247637051045</v>
      </c>
      <c r="E173" s="31">
        <v>3.0245746691871456E-2</v>
      </c>
      <c r="F173" s="32"/>
      <c r="G173" s="32"/>
      <c r="H173" s="32"/>
      <c r="I173" s="32"/>
      <c r="J173" s="32"/>
      <c r="K173" s="32"/>
      <c r="T173" s="8"/>
      <c r="U173" s="8"/>
      <c r="V173" s="8"/>
      <c r="W173" s="8"/>
      <c r="X173" s="8"/>
      <c r="Y173" s="8"/>
    </row>
    <row r="174" spans="1:25" s="1" customFormat="1" x14ac:dyDescent="0.25">
      <c r="A174" s="6" t="s">
        <v>4</v>
      </c>
      <c r="B174" s="4">
        <v>529</v>
      </c>
      <c r="C174" s="31">
        <v>0.26465028355387521</v>
      </c>
      <c r="D174" s="31">
        <v>0.66162570888468808</v>
      </c>
      <c r="E174" s="31">
        <v>7.3724007561436669E-2</v>
      </c>
      <c r="F174" s="32"/>
      <c r="G174" s="32"/>
      <c r="H174" s="32"/>
      <c r="I174" s="32"/>
      <c r="J174" s="32"/>
      <c r="K174" s="32"/>
      <c r="T174" s="8"/>
      <c r="U174" s="8"/>
      <c r="V174" s="8"/>
      <c r="W174" s="8"/>
      <c r="X174" s="8"/>
      <c r="Y174" s="8"/>
    </row>
    <row r="175" spans="1:25" s="1" customFormat="1" x14ac:dyDescent="0.25">
      <c r="A175" s="6" t="s">
        <v>5</v>
      </c>
      <c r="B175" s="4">
        <v>622</v>
      </c>
      <c r="C175" s="31">
        <v>0.26205787781350481</v>
      </c>
      <c r="D175" s="31">
        <v>0.68810289389067525</v>
      </c>
      <c r="E175" s="31">
        <v>4.9839228295819937E-2</v>
      </c>
      <c r="F175" s="32"/>
      <c r="G175" s="32"/>
      <c r="H175" s="32"/>
      <c r="I175" s="32"/>
      <c r="J175" s="32"/>
      <c r="K175" s="32"/>
      <c r="T175" s="8"/>
      <c r="U175" s="8"/>
      <c r="V175" s="8"/>
      <c r="W175" s="8"/>
      <c r="X175" s="8"/>
      <c r="Y175" s="8"/>
    </row>
    <row r="176" spans="1:25" s="1" customFormat="1" x14ac:dyDescent="0.25">
      <c r="A176" s="6" t="s">
        <v>6</v>
      </c>
      <c r="B176" s="4">
        <v>326</v>
      </c>
      <c r="C176" s="31">
        <v>0.23312883435582821</v>
      </c>
      <c r="D176" s="31">
        <v>0.72085889570552142</v>
      </c>
      <c r="E176" s="31">
        <v>4.6012269938650305E-2</v>
      </c>
      <c r="F176" s="32"/>
      <c r="G176" s="32"/>
      <c r="H176" s="32"/>
      <c r="I176" s="32"/>
      <c r="J176" s="32"/>
      <c r="K176" s="32"/>
      <c r="T176" s="8"/>
      <c r="U176" s="8"/>
      <c r="V176" s="8"/>
      <c r="W176" s="8"/>
      <c r="X176" s="8"/>
      <c r="Y176" s="8"/>
    </row>
    <row r="177" spans="1:25" s="1" customFormat="1" x14ac:dyDescent="0.25">
      <c r="A177" s="6" t="s">
        <v>7</v>
      </c>
      <c r="B177" s="4">
        <v>447</v>
      </c>
      <c r="C177" s="31">
        <v>0.30201342281879195</v>
      </c>
      <c r="D177" s="31">
        <v>0.67114093959731547</v>
      </c>
      <c r="E177" s="31">
        <v>2.6845637583892617E-2</v>
      </c>
      <c r="F177" s="32"/>
      <c r="G177" s="32"/>
      <c r="H177" s="32"/>
      <c r="I177" s="32"/>
      <c r="J177" s="32"/>
      <c r="K177" s="32"/>
      <c r="T177" s="8"/>
      <c r="U177" s="8"/>
      <c r="V177" s="8"/>
      <c r="W177" s="8"/>
      <c r="X177" s="8"/>
      <c r="Y177" s="8"/>
    </row>
    <row r="178" spans="1:25" s="1" customFormat="1" x14ac:dyDescent="0.25">
      <c r="A178" s="6" t="s">
        <v>8</v>
      </c>
      <c r="B178" s="4">
        <v>1727</v>
      </c>
      <c r="C178" s="31">
        <v>0.30283729009843657</v>
      </c>
      <c r="D178" s="31">
        <v>0.64447017950202667</v>
      </c>
      <c r="E178" s="31">
        <v>5.2692530399536766E-2</v>
      </c>
      <c r="F178" s="32"/>
      <c r="G178" s="32"/>
      <c r="H178" s="32"/>
      <c r="I178" s="32"/>
      <c r="J178" s="32"/>
      <c r="K178" s="32"/>
      <c r="T178" s="8"/>
      <c r="U178" s="8"/>
      <c r="V178" s="8"/>
      <c r="W178" s="8"/>
      <c r="X178" s="8"/>
      <c r="Y178" s="8"/>
    </row>
    <row r="179" spans="1:25" s="1" customFormat="1" x14ac:dyDescent="0.25">
      <c r="A179" s="6" t="s">
        <v>9</v>
      </c>
      <c r="B179" s="4">
        <v>1186</v>
      </c>
      <c r="C179" s="31">
        <v>0.26475548060708265</v>
      </c>
      <c r="D179" s="31">
        <v>0.70657672849915687</v>
      </c>
      <c r="E179" s="31">
        <v>2.866779089376054E-2</v>
      </c>
      <c r="F179" s="32"/>
      <c r="G179" s="32"/>
      <c r="H179" s="32"/>
      <c r="I179" s="32"/>
      <c r="J179" s="32"/>
      <c r="K179" s="32"/>
      <c r="T179" s="8"/>
      <c r="U179" s="8"/>
      <c r="V179" s="8"/>
      <c r="W179" s="8"/>
      <c r="X179" s="8"/>
      <c r="Y179" s="8"/>
    </row>
    <row r="180" spans="1:25" s="1" customFormat="1" x14ac:dyDescent="0.25">
      <c r="A180" s="6" t="s">
        <v>10</v>
      </c>
      <c r="B180" s="4">
        <v>809</v>
      </c>
      <c r="C180" s="31">
        <v>0.22620519159456118</v>
      </c>
      <c r="D180" s="31">
        <v>0.66007416563658838</v>
      </c>
      <c r="E180" s="31">
        <v>0.11372064276885044</v>
      </c>
      <c r="F180" s="32"/>
      <c r="G180" s="32"/>
      <c r="H180" s="32"/>
      <c r="I180" s="32"/>
      <c r="J180" s="32"/>
      <c r="K180" s="32"/>
      <c r="T180" s="8"/>
      <c r="U180" s="8"/>
      <c r="V180" s="8"/>
      <c r="W180" s="8"/>
      <c r="X180" s="8"/>
      <c r="Y180" s="8"/>
    </row>
    <row r="181" spans="1:25" s="1" customFormat="1" x14ac:dyDescent="0.25">
      <c r="A181" s="6" t="s">
        <v>11</v>
      </c>
      <c r="B181" s="4">
        <v>1171</v>
      </c>
      <c r="C181" s="31">
        <v>0.29205807002561912</v>
      </c>
      <c r="D181" s="31">
        <v>0.6857386848847139</v>
      </c>
      <c r="E181" s="31">
        <v>2.2203245089666951E-2</v>
      </c>
      <c r="F181" s="32"/>
      <c r="G181" s="32"/>
      <c r="H181" s="32"/>
      <c r="I181" s="32"/>
      <c r="J181" s="32"/>
      <c r="K181" s="32"/>
      <c r="T181" s="8"/>
      <c r="U181" s="8"/>
      <c r="V181" s="8"/>
      <c r="W181" s="8"/>
      <c r="X181" s="8"/>
      <c r="Y181" s="8"/>
    </row>
    <row r="182" spans="1:25" s="1" customFormat="1" x14ac:dyDescent="0.25">
      <c r="A182" s="6" t="s">
        <v>12</v>
      </c>
      <c r="B182" s="4">
        <v>385</v>
      </c>
      <c r="C182" s="31">
        <v>0.30649350649350648</v>
      </c>
      <c r="D182" s="31">
        <v>0.68831168831168832</v>
      </c>
      <c r="E182" s="31">
        <v>5.1948051948051948E-3</v>
      </c>
      <c r="F182" s="32"/>
      <c r="G182" s="32"/>
      <c r="H182" s="32"/>
      <c r="I182" s="32"/>
      <c r="J182" s="32"/>
      <c r="K182" s="32"/>
      <c r="T182" s="8"/>
      <c r="U182" s="8"/>
      <c r="V182" s="8"/>
      <c r="W182" s="8"/>
      <c r="X182" s="8"/>
      <c r="Y182" s="8"/>
    </row>
    <row r="183" spans="1:25" s="1" customFormat="1" x14ac:dyDescent="0.25">
      <c r="A183" s="6" t="s">
        <v>13</v>
      </c>
      <c r="B183" s="4">
        <v>548</v>
      </c>
      <c r="C183" s="31">
        <v>0.35948905109489049</v>
      </c>
      <c r="D183" s="31">
        <v>0.62956204379562042</v>
      </c>
      <c r="E183" s="31">
        <v>1.0948905109489052E-2</v>
      </c>
      <c r="F183" s="32"/>
      <c r="G183" s="32"/>
      <c r="H183" s="32"/>
      <c r="I183" s="32"/>
      <c r="J183" s="32"/>
      <c r="K183" s="32"/>
      <c r="T183" s="8"/>
      <c r="U183" s="8"/>
      <c r="V183" s="8"/>
      <c r="W183" s="8"/>
      <c r="X183" s="8"/>
      <c r="Y183" s="8"/>
    </row>
    <row r="184" spans="1:25" s="1" customFormat="1" x14ac:dyDescent="0.25">
      <c r="B184" s="7"/>
      <c r="C184" s="32"/>
      <c r="D184" s="32"/>
      <c r="E184" s="32"/>
      <c r="F184" s="32"/>
      <c r="G184" s="32"/>
      <c r="H184" s="32"/>
      <c r="I184" s="32"/>
      <c r="J184" s="32"/>
      <c r="K184" s="32"/>
      <c r="L184" s="32"/>
      <c r="M184" s="32"/>
      <c r="N184" s="32"/>
      <c r="O184" s="32"/>
      <c r="P184" s="32"/>
      <c r="Q184" s="32"/>
      <c r="R184" s="32"/>
      <c r="S184" s="32"/>
      <c r="T184" s="8"/>
      <c r="U184" s="8"/>
      <c r="V184" s="8"/>
      <c r="W184" s="8"/>
      <c r="X184" s="8"/>
      <c r="Y184" s="8"/>
    </row>
    <row r="185" spans="1:25" s="1" customFormat="1" x14ac:dyDescent="0.25">
      <c r="C185" s="22"/>
      <c r="D185" s="22"/>
      <c r="E185" s="22"/>
      <c r="F185" s="22"/>
      <c r="G185" s="22"/>
      <c r="H185" s="22"/>
      <c r="I185" s="22"/>
      <c r="J185" s="22"/>
      <c r="K185" s="22"/>
      <c r="L185" s="22"/>
      <c r="M185" s="22"/>
      <c r="N185" s="22"/>
      <c r="O185" s="22"/>
      <c r="P185" s="22"/>
      <c r="Q185" s="22"/>
      <c r="R185" s="22"/>
      <c r="S185" s="22"/>
    </row>
    <row r="186" spans="1:25" s="1" customFormat="1" x14ac:dyDescent="0.25">
      <c r="A186" s="1" t="s">
        <v>712</v>
      </c>
      <c r="C186" s="22"/>
      <c r="D186" s="22"/>
      <c r="E186" s="22"/>
      <c r="F186" s="22"/>
      <c r="G186" s="22"/>
      <c r="H186" s="22"/>
      <c r="I186" s="22"/>
      <c r="J186" s="22"/>
      <c r="K186" s="22"/>
      <c r="L186" s="22"/>
      <c r="M186" s="22"/>
      <c r="N186" s="22"/>
      <c r="O186" s="22"/>
      <c r="P186" s="22"/>
      <c r="Q186" s="22"/>
      <c r="R186" s="22"/>
      <c r="S186" s="22"/>
    </row>
    <row r="187" spans="1:25" s="1" customFormat="1" x14ac:dyDescent="0.25">
      <c r="C187" s="22"/>
      <c r="D187" s="22"/>
      <c r="E187" s="22"/>
      <c r="F187" s="22"/>
      <c r="G187" s="22"/>
      <c r="H187" s="22"/>
      <c r="I187" s="22"/>
      <c r="J187" s="22"/>
      <c r="K187" s="22"/>
      <c r="L187" s="22"/>
      <c r="M187" s="22"/>
      <c r="N187" s="22"/>
      <c r="O187" s="22"/>
      <c r="P187" s="22"/>
      <c r="Q187" s="22"/>
      <c r="R187" s="22"/>
      <c r="S187" s="22"/>
    </row>
    <row r="188" spans="1:25" s="1" customFormat="1" x14ac:dyDescent="0.25">
      <c r="A188" s="2" t="s">
        <v>0</v>
      </c>
      <c r="B188" s="2" t="s">
        <v>1</v>
      </c>
      <c r="C188" s="10" t="s">
        <v>192</v>
      </c>
      <c r="D188" s="10" t="s">
        <v>193</v>
      </c>
      <c r="E188" s="30"/>
      <c r="F188" s="30"/>
      <c r="G188" s="30"/>
      <c r="H188" s="30"/>
      <c r="I188" s="30"/>
      <c r="J188" s="30"/>
      <c r="K188" s="30"/>
      <c r="L188" s="30"/>
      <c r="M188" s="30"/>
      <c r="N188" s="30"/>
      <c r="O188" s="30"/>
      <c r="P188" s="30"/>
      <c r="Q188" s="30"/>
      <c r="R188" s="30"/>
      <c r="S188" s="30"/>
      <c r="T188" s="9"/>
      <c r="U188" s="9"/>
      <c r="V188" s="9"/>
      <c r="W188" s="9"/>
      <c r="X188" s="9"/>
      <c r="Y188" s="9"/>
    </row>
    <row r="189" spans="1:25" s="1" customFormat="1" x14ac:dyDescent="0.25">
      <c r="A189" s="3" t="s">
        <v>2</v>
      </c>
      <c r="B189" s="4">
        <v>3146</v>
      </c>
      <c r="C189" s="31">
        <v>0.56325492689129053</v>
      </c>
      <c r="D189" s="31">
        <v>0.43674507310870947</v>
      </c>
      <c r="E189" s="32"/>
      <c r="F189" s="32"/>
      <c r="G189" s="32"/>
      <c r="H189" s="32"/>
      <c r="I189" s="32"/>
      <c r="J189" s="32"/>
      <c r="K189" s="32"/>
      <c r="L189" s="32"/>
      <c r="M189" s="32"/>
      <c r="N189" s="32"/>
      <c r="O189" s="32"/>
      <c r="P189" s="32"/>
      <c r="Q189" s="32"/>
      <c r="R189" s="32"/>
      <c r="S189" s="32"/>
      <c r="T189" s="8"/>
      <c r="U189" s="8"/>
      <c r="V189" s="8"/>
      <c r="W189" s="8"/>
      <c r="X189" s="8"/>
      <c r="Y189" s="8"/>
    </row>
    <row r="190" spans="1:25" s="1" customFormat="1" x14ac:dyDescent="0.25">
      <c r="A190" s="6" t="s">
        <v>3</v>
      </c>
      <c r="B190" s="4">
        <v>1090</v>
      </c>
      <c r="C190" s="31">
        <v>0.63119266055045875</v>
      </c>
      <c r="D190" s="31">
        <v>0.3688073394495413</v>
      </c>
      <c r="E190" s="32"/>
      <c r="F190" s="32"/>
      <c r="G190" s="32"/>
      <c r="H190" s="32"/>
      <c r="I190" s="32"/>
      <c r="J190" s="32"/>
      <c r="K190" s="32"/>
      <c r="L190" s="32"/>
      <c r="M190" s="32"/>
      <c r="N190" s="32"/>
      <c r="O190" s="32"/>
      <c r="P190" s="32"/>
      <c r="Q190" s="32"/>
      <c r="R190" s="32"/>
      <c r="S190" s="32"/>
      <c r="T190" s="8"/>
      <c r="U190" s="8"/>
      <c r="V190" s="8"/>
      <c r="W190" s="8"/>
      <c r="X190" s="8"/>
      <c r="Y190" s="8"/>
    </row>
    <row r="191" spans="1:25" s="1" customFormat="1" x14ac:dyDescent="0.25">
      <c r="A191" s="6" t="s">
        <v>4</v>
      </c>
      <c r="B191" s="4">
        <v>556</v>
      </c>
      <c r="C191" s="31">
        <v>0.6420863309352518</v>
      </c>
      <c r="D191" s="31">
        <v>0.3579136690647482</v>
      </c>
      <c r="E191" s="32"/>
      <c r="F191" s="32"/>
      <c r="G191" s="32"/>
      <c r="H191" s="32"/>
      <c r="I191" s="32"/>
      <c r="J191" s="32"/>
      <c r="K191" s="32"/>
      <c r="L191" s="32"/>
      <c r="M191" s="32"/>
      <c r="N191" s="32"/>
      <c r="O191" s="32"/>
      <c r="P191" s="32"/>
      <c r="Q191" s="32"/>
      <c r="R191" s="32"/>
      <c r="S191" s="32"/>
      <c r="T191" s="8"/>
      <c r="U191" s="8"/>
      <c r="V191" s="8"/>
      <c r="W191" s="8"/>
      <c r="X191" s="8"/>
      <c r="Y191" s="8"/>
    </row>
    <row r="192" spans="1:25" s="1" customFormat="1" x14ac:dyDescent="0.25">
      <c r="A192" s="6" t="s">
        <v>5</v>
      </c>
      <c r="B192" s="4">
        <v>648</v>
      </c>
      <c r="C192" s="31">
        <v>0.44598765432098764</v>
      </c>
      <c r="D192" s="31">
        <v>0.55401234567901236</v>
      </c>
      <c r="E192" s="32"/>
      <c r="F192" s="32"/>
      <c r="G192" s="32"/>
      <c r="H192" s="32"/>
      <c r="I192" s="32"/>
      <c r="J192" s="32"/>
      <c r="K192" s="32"/>
      <c r="L192" s="32"/>
      <c r="M192" s="32"/>
      <c r="N192" s="32"/>
      <c r="O192" s="32"/>
      <c r="P192" s="32"/>
      <c r="Q192" s="32"/>
      <c r="R192" s="32"/>
      <c r="S192" s="32"/>
      <c r="T192" s="8"/>
      <c r="U192" s="8"/>
      <c r="V192" s="8"/>
      <c r="W192" s="8"/>
      <c r="X192" s="8"/>
      <c r="Y192" s="8"/>
    </row>
    <row r="193" spans="1:25" s="1" customFormat="1" x14ac:dyDescent="0.25">
      <c r="A193" s="6" t="s">
        <v>6</v>
      </c>
      <c r="B193" s="4">
        <v>352</v>
      </c>
      <c r="C193" s="31">
        <v>0.42045454545454547</v>
      </c>
      <c r="D193" s="31">
        <v>0.57954545454545459</v>
      </c>
      <c r="E193" s="32"/>
      <c r="F193" s="32"/>
      <c r="G193" s="32"/>
      <c r="H193" s="32"/>
      <c r="I193" s="32"/>
      <c r="J193" s="32"/>
      <c r="K193" s="32"/>
      <c r="L193" s="32"/>
      <c r="M193" s="32"/>
      <c r="N193" s="32"/>
      <c r="O193" s="32"/>
      <c r="P193" s="32"/>
      <c r="Q193" s="32"/>
      <c r="R193" s="32"/>
      <c r="S193" s="32"/>
      <c r="T193" s="8"/>
      <c r="U193" s="8"/>
      <c r="V193" s="8"/>
      <c r="W193" s="8"/>
      <c r="X193" s="8"/>
      <c r="Y193" s="8"/>
    </row>
    <row r="194" spans="1:25" s="1" customFormat="1" x14ac:dyDescent="0.25">
      <c r="A194" s="6" t="s">
        <v>7</v>
      </c>
      <c r="B194" s="4">
        <v>500</v>
      </c>
      <c r="C194" s="31">
        <v>0.57999999999999996</v>
      </c>
      <c r="D194" s="31">
        <v>0.42</v>
      </c>
      <c r="E194" s="32"/>
      <c r="F194" s="32"/>
      <c r="G194" s="32"/>
      <c r="H194" s="32"/>
      <c r="I194" s="32"/>
      <c r="J194" s="32"/>
      <c r="K194" s="32"/>
      <c r="L194" s="32"/>
      <c r="M194" s="32"/>
      <c r="N194" s="32"/>
      <c r="O194" s="32"/>
      <c r="P194" s="32"/>
      <c r="Q194" s="32"/>
      <c r="R194" s="32"/>
      <c r="S194" s="32"/>
      <c r="T194" s="8"/>
      <c r="U194" s="8"/>
      <c r="V194" s="8"/>
      <c r="W194" s="8"/>
      <c r="X194" s="8"/>
      <c r="Y194" s="8"/>
    </row>
    <row r="195" spans="1:25" s="1" customFormat="1" x14ac:dyDescent="0.25">
      <c r="A195" s="6" t="s">
        <v>8</v>
      </c>
      <c r="B195" s="4">
        <v>1844</v>
      </c>
      <c r="C195" s="31">
        <v>0.46312364425162689</v>
      </c>
      <c r="D195" s="31">
        <v>0.53687635574837311</v>
      </c>
      <c r="E195" s="32"/>
      <c r="F195" s="32"/>
      <c r="G195" s="32"/>
      <c r="H195" s="32"/>
      <c r="I195" s="32"/>
      <c r="J195" s="32"/>
      <c r="K195" s="32"/>
      <c r="L195" s="32"/>
      <c r="M195" s="32"/>
      <c r="N195" s="32"/>
      <c r="O195" s="32"/>
      <c r="P195" s="32"/>
      <c r="Q195" s="32"/>
      <c r="R195" s="32"/>
      <c r="S195" s="32"/>
      <c r="T195" s="8"/>
      <c r="U195" s="8"/>
      <c r="V195" s="8"/>
      <c r="W195" s="8"/>
      <c r="X195" s="8"/>
      <c r="Y195" s="8"/>
    </row>
    <row r="196" spans="1:25" s="1" customFormat="1" x14ac:dyDescent="0.25">
      <c r="A196" s="6" t="s">
        <v>9</v>
      </c>
      <c r="B196" s="4">
        <v>1227</v>
      </c>
      <c r="C196" s="31">
        <v>0.7147514262428688</v>
      </c>
      <c r="D196" s="31">
        <v>0.2852485737571312</v>
      </c>
      <c r="E196" s="32"/>
      <c r="F196" s="32"/>
      <c r="G196" s="32"/>
      <c r="H196" s="32"/>
      <c r="I196" s="32"/>
      <c r="J196" s="32"/>
      <c r="K196" s="32"/>
      <c r="L196" s="32"/>
      <c r="M196" s="32"/>
      <c r="N196" s="32"/>
      <c r="O196" s="32"/>
      <c r="P196" s="32"/>
      <c r="Q196" s="32"/>
      <c r="R196" s="32"/>
      <c r="S196" s="32"/>
      <c r="T196" s="8"/>
      <c r="U196" s="8"/>
      <c r="V196" s="8"/>
      <c r="W196" s="8"/>
      <c r="X196" s="8"/>
      <c r="Y196" s="8"/>
    </row>
    <row r="197" spans="1:25" s="1" customFormat="1" x14ac:dyDescent="0.25">
      <c r="A197" s="6" t="s">
        <v>10</v>
      </c>
      <c r="B197" s="4">
        <v>821</v>
      </c>
      <c r="C197" s="31">
        <v>0.50426309378806333</v>
      </c>
      <c r="D197" s="31">
        <v>0.49573690621193667</v>
      </c>
      <c r="E197" s="32"/>
      <c r="F197" s="32"/>
      <c r="G197" s="32"/>
      <c r="H197" s="32"/>
      <c r="I197" s="32"/>
      <c r="J197" s="32"/>
      <c r="K197" s="32"/>
      <c r="L197" s="32"/>
      <c r="M197" s="32"/>
      <c r="N197" s="32"/>
      <c r="O197" s="32"/>
      <c r="P197" s="32"/>
      <c r="Q197" s="32"/>
      <c r="R197" s="32"/>
      <c r="S197" s="32"/>
      <c r="T197" s="8"/>
      <c r="U197" s="8"/>
      <c r="V197" s="8"/>
      <c r="W197" s="8"/>
      <c r="X197" s="8"/>
      <c r="Y197" s="8"/>
    </row>
    <row r="198" spans="1:25" s="1" customFormat="1" x14ac:dyDescent="0.25">
      <c r="A198" s="6" t="s">
        <v>11</v>
      </c>
      <c r="B198" s="4">
        <v>1228</v>
      </c>
      <c r="C198" s="31">
        <v>0.54641693811074921</v>
      </c>
      <c r="D198" s="31">
        <v>0.45358306188925079</v>
      </c>
      <c r="E198" s="32"/>
      <c r="F198" s="32"/>
      <c r="G198" s="32"/>
      <c r="H198" s="32"/>
      <c r="I198" s="32"/>
      <c r="J198" s="32"/>
      <c r="K198" s="32"/>
      <c r="L198" s="32"/>
      <c r="M198" s="32"/>
      <c r="N198" s="32"/>
      <c r="O198" s="32"/>
      <c r="P198" s="32"/>
      <c r="Q198" s="32"/>
      <c r="R198" s="32"/>
      <c r="S198" s="32"/>
      <c r="T198" s="8"/>
      <c r="U198" s="8"/>
      <c r="V198" s="8"/>
      <c r="W198" s="8"/>
      <c r="X198" s="8"/>
      <c r="Y198" s="8"/>
    </row>
    <row r="199" spans="1:25" s="1" customFormat="1" x14ac:dyDescent="0.25">
      <c r="A199" s="6" t="s">
        <v>12</v>
      </c>
      <c r="B199" s="4">
        <v>400</v>
      </c>
      <c r="C199" s="31">
        <v>0.59750000000000003</v>
      </c>
      <c r="D199" s="31">
        <v>0.40250000000000002</v>
      </c>
      <c r="E199" s="32"/>
      <c r="F199" s="32"/>
      <c r="G199" s="32"/>
      <c r="H199" s="32"/>
      <c r="I199" s="32"/>
      <c r="J199" s="32"/>
      <c r="K199" s="32"/>
      <c r="L199" s="32"/>
      <c r="M199" s="32"/>
      <c r="N199" s="32"/>
      <c r="O199" s="32"/>
      <c r="P199" s="32"/>
      <c r="Q199" s="32"/>
      <c r="R199" s="32"/>
      <c r="S199" s="32"/>
      <c r="T199" s="8"/>
      <c r="U199" s="8"/>
      <c r="V199" s="8"/>
      <c r="W199" s="8"/>
      <c r="X199" s="8"/>
      <c r="Y199" s="8"/>
    </row>
    <row r="200" spans="1:25" s="1" customFormat="1" x14ac:dyDescent="0.25">
      <c r="A200" s="6" t="s">
        <v>13</v>
      </c>
      <c r="B200" s="4">
        <v>579</v>
      </c>
      <c r="C200" s="31">
        <v>0.65457685664939547</v>
      </c>
      <c r="D200" s="31">
        <v>0.34542314335060448</v>
      </c>
      <c r="E200" s="32"/>
      <c r="F200" s="32"/>
      <c r="G200" s="32"/>
      <c r="H200" s="32"/>
      <c r="I200" s="32"/>
      <c r="J200" s="32"/>
      <c r="K200" s="32"/>
      <c r="L200" s="32"/>
      <c r="M200" s="32"/>
      <c r="N200" s="32"/>
      <c r="O200" s="32"/>
      <c r="P200" s="32"/>
      <c r="Q200" s="32"/>
      <c r="R200" s="32"/>
      <c r="S200" s="32"/>
      <c r="T200" s="8"/>
      <c r="U200" s="8"/>
      <c r="V200" s="8"/>
      <c r="W200" s="8"/>
      <c r="X200" s="8"/>
      <c r="Y200" s="8"/>
    </row>
    <row r="201" spans="1:25" s="1" customFormat="1" x14ac:dyDescent="0.25">
      <c r="B201" s="7"/>
      <c r="C201" s="32"/>
      <c r="D201" s="32"/>
      <c r="E201" s="32"/>
      <c r="F201" s="32"/>
      <c r="G201" s="32"/>
      <c r="H201" s="32"/>
      <c r="I201" s="32"/>
      <c r="J201" s="32"/>
      <c r="K201" s="32"/>
      <c r="L201" s="32"/>
      <c r="M201" s="32"/>
      <c r="N201" s="32"/>
      <c r="O201" s="32"/>
      <c r="P201" s="32"/>
      <c r="Q201" s="32"/>
      <c r="R201" s="32"/>
      <c r="S201" s="32"/>
      <c r="T201" s="8"/>
      <c r="U201" s="8"/>
      <c r="V201" s="8"/>
      <c r="W201" s="8"/>
      <c r="X201" s="8"/>
      <c r="Y201" s="8"/>
    </row>
    <row r="202" spans="1:25" s="1" customFormat="1" x14ac:dyDescent="0.25">
      <c r="C202" s="22"/>
      <c r="D202" s="22"/>
      <c r="E202" s="22"/>
      <c r="F202" s="22"/>
      <c r="G202" s="22"/>
      <c r="H202" s="22"/>
      <c r="I202" s="22"/>
      <c r="J202" s="22"/>
      <c r="K202" s="22"/>
      <c r="L202" s="22"/>
      <c r="M202" s="22"/>
      <c r="N202" s="22"/>
      <c r="O202" s="22"/>
      <c r="P202" s="22"/>
      <c r="Q202" s="22"/>
      <c r="R202" s="22"/>
      <c r="S202" s="22"/>
    </row>
    <row r="203" spans="1:25" s="1" customFormat="1" x14ac:dyDescent="0.25">
      <c r="A203" s="1" t="s">
        <v>713</v>
      </c>
      <c r="C203" s="22"/>
      <c r="D203" s="22"/>
      <c r="E203" s="22"/>
      <c r="F203" s="22"/>
      <c r="G203" s="22"/>
      <c r="H203" s="22"/>
      <c r="I203" s="22"/>
      <c r="J203" s="22"/>
      <c r="K203" s="22"/>
      <c r="L203" s="22"/>
      <c r="M203" s="22"/>
      <c r="N203" s="22"/>
      <c r="O203" s="22"/>
      <c r="P203" s="22"/>
      <c r="Q203" s="22"/>
      <c r="R203" s="22"/>
      <c r="S203" s="22"/>
    </row>
    <row r="204" spans="1:25" s="1" customFormat="1" x14ac:dyDescent="0.25">
      <c r="C204" s="22"/>
      <c r="D204" s="22"/>
      <c r="E204" s="22"/>
      <c r="F204" s="22"/>
      <c r="G204" s="22"/>
      <c r="H204" s="22"/>
      <c r="I204" s="22"/>
      <c r="J204" s="22"/>
      <c r="K204" s="22"/>
      <c r="L204" s="22"/>
      <c r="M204" s="22"/>
      <c r="N204" s="22"/>
      <c r="O204" s="22"/>
      <c r="P204" s="22"/>
      <c r="Q204" s="22"/>
      <c r="R204" s="22"/>
      <c r="S204" s="22"/>
    </row>
    <row r="205" spans="1:25" s="1" customFormat="1" ht="30" x14ac:dyDescent="0.25">
      <c r="A205" s="2" t="s">
        <v>0</v>
      </c>
      <c r="B205" s="2" t="s">
        <v>1</v>
      </c>
      <c r="C205" s="10" t="s">
        <v>714</v>
      </c>
      <c r="D205" s="10" t="s">
        <v>715</v>
      </c>
      <c r="E205" s="10" t="s">
        <v>716</v>
      </c>
      <c r="F205" s="30"/>
      <c r="G205" s="30"/>
      <c r="H205" s="30"/>
      <c r="I205" s="30"/>
      <c r="J205" s="30"/>
      <c r="K205" s="30"/>
      <c r="L205" s="30"/>
      <c r="M205" s="30"/>
      <c r="N205" s="30"/>
      <c r="O205" s="30"/>
      <c r="P205" s="30"/>
      <c r="Q205" s="30"/>
      <c r="R205" s="30"/>
      <c r="S205" s="30"/>
      <c r="T205" s="9"/>
      <c r="U205" s="9"/>
      <c r="V205" s="9"/>
      <c r="W205" s="9"/>
      <c r="X205" s="9"/>
      <c r="Y205" s="9"/>
    </row>
    <row r="206" spans="1:25" s="1" customFormat="1" x14ac:dyDescent="0.25">
      <c r="A206" s="3" t="s">
        <v>2</v>
      </c>
      <c r="B206" s="4">
        <v>3160</v>
      </c>
      <c r="C206" s="31">
        <v>0.4341772151898734</v>
      </c>
      <c r="D206" s="31">
        <v>0.50348101265822787</v>
      </c>
      <c r="E206" s="31">
        <v>6.2341772151898733E-2</v>
      </c>
      <c r="F206" s="32"/>
      <c r="G206" s="32"/>
      <c r="H206" s="32"/>
      <c r="I206" s="32"/>
      <c r="J206" s="32"/>
      <c r="K206" s="32"/>
      <c r="L206" s="32"/>
      <c r="M206" s="32"/>
      <c r="N206" s="32"/>
      <c r="O206" s="32"/>
      <c r="P206" s="32"/>
      <c r="Q206" s="32"/>
      <c r="R206" s="32"/>
      <c r="S206" s="32"/>
      <c r="T206" s="8"/>
      <c r="U206" s="8"/>
      <c r="V206" s="8"/>
      <c r="W206" s="8"/>
      <c r="X206" s="8"/>
      <c r="Y206" s="8"/>
    </row>
    <row r="207" spans="1:25" s="1" customFormat="1" x14ac:dyDescent="0.25">
      <c r="A207" s="6" t="s">
        <v>3</v>
      </c>
      <c r="B207" s="4">
        <v>1095</v>
      </c>
      <c r="C207" s="31">
        <v>0.36894977168949772</v>
      </c>
      <c r="D207" s="31">
        <v>0.58721461187214608</v>
      </c>
      <c r="E207" s="31">
        <v>4.3835616438356165E-2</v>
      </c>
      <c r="F207" s="32"/>
      <c r="G207" s="32"/>
      <c r="H207" s="32"/>
      <c r="I207" s="32"/>
      <c r="J207" s="32"/>
      <c r="K207" s="32"/>
      <c r="L207" s="32"/>
      <c r="M207" s="32"/>
      <c r="N207" s="32"/>
      <c r="O207" s="32"/>
      <c r="P207" s="32"/>
      <c r="Q207" s="32"/>
      <c r="R207" s="32"/>
      <c r="S207" s="32"/>
      <c r="T207" s="8"/>
      <c r="U207" s="8"/>
      <c r="V207" s="8"/>
      <c r="W207" s="8"/>
      <c r="X207" s="8"/>
      <c r="Y207" s="8"/>
    </row>
    <row r="208" spans="1:25" s="1" customFormat="1" x14ac:dyDescent="0.25">
      <c r="A208" s="6" t="s">
        <v>4</v>
      </c>
      <c r="B208" s="4">
        <v>559</v>
      </c>
      <c r="C208" s="31">
        <v>0.5259391771019678</v>
      </c>
      <c r="D208" s="31">
        <v>0.37924865831842575</v>
      </c>
      <c r="E208" s="31">
        <v>9.4812164579606437E-2</v>
      </c>
      <c r="F208" s="32"/>
      <c r="G208" s="32"/>
      <c r="H208" s="32"/>
      <c r="I208" s="32"/>
      <c r="J208" s="32"/>
      <c r="K208" s="32"/>
      <c r="L208" s="32"/>
      <c r="M208" s="32"/>
      <c r="N208" s="32"/>
      <c r="O208" s="32"/>
      <c r="P208" s="32"/>
      <c r="Q208" s="32"/>
      <c r="R208" s="32"/>
      <c r="S208" s="32"/>
      <c r="T208" s="8"/>
      <c r="U208" s="8"/>
      <c r="V208" s="8"/>
      <c r="W208" s="8"/>
      <c r="X208" s="8"/>
      <c r="Y208" s="8"/>
    </row>
    <row r="209" spans="1:25" s="1" customFormat="1" x14ac:dyDescent="0.25">
      <c r="A209" s="6" t="s">
        <v>5</v>
      </c>
      <c r="B209" s="4">
        <v>651</v>
      </c>
      <c r="C209" s="31">
        <v>0.40399385560675882</v>
      </c>
      <c r="D209" s="31">
        <v>0.54224270353302606</v>
      </c>
      <c r="E209" s="31">
        <v>5.3763440860215055E-2</v>
      </c>
      <c r="F209" s="32"/>
      <c r="G209" s="32"/>
      <c r="H209" s="32"/>
      <c r="I209" s="32"/>
      <c r="J209" s="32"/>
      <c r="K209" s="32"/>
      <c r="L209" s="32"/>
      <c r="M209" s="32"/>
      <c r="N209" s="32"/>
      <c r="O209" s="32"/>
      <c r="P209" s="32"/>
      <c r="Q209" s="32"/>
      <c r="R209" s="32"/>
      <c r="S209" s="32"/>
      <c r="T209" s="8"/>
      <c r="U209" s="8"/>
      <c r="V209" s="8"/>
      <c r="W209" s="8"/>
      <c r="X209" s="8"/>
      <c r="Y209" s="8"/>
    </row>
    <row r="210" spans="1:25" s="1" customFormat="1" x14ac:dyDescent="0.25">
      <c r="A210" s="6" t="s">
        <v>6</v>
      </c>
      <c r="B210" s="4">
        <v>356</v>
      </c>
      <c r="C210" s="31">
        <v>0.3904494382022472</v>
      </c>
      <c r="D210" s="31">
        <v>0.5589887640449438</v>
      </c>
      <c r="E210" s="31">
        <v>5.0561797752808987E-2</v>
      </c>
      <c r="F210" s="32"/>
      <c r="G210" s="32"/>
      <c r="H210" s="32"/>
      <c r="I210" s="32"/>
      <c r="J210" s="32"/>
      <c r="K210" s="32"/>
      <c r="L210" s="32"/>
      <c r="M210" s="32"/>
      <c r="N210" s="32"/>
      <c r="O210" s="32"/>
      <c r="P210" s="32"/>
      <c r="Q210" s="32"/>
      <c r="R210" s="32"/>
      <c r="S210" s="32"/>
      <c r="T210" s="8"/>
      <c r="U210" s="8"/>
      <c r="V210" s="8"/>
      <c r="W210" s="8"/>
      <c r="X210" s="8"/>
      <c r="Y210" s="8"/>
    </row>
    <row r="211" spans="1:25" s="1" customFormat="1" x14ac:dyDescent="0.25">
      <c r="A211" s="6" t="s">
        <v>7</v>
      </c>
      <c r="B211" s="4">
        <v>499</v>
      </c>
      <c r="C211" s="31">
        <v>0.54509018036072143</v>
      </c>
      <c r="D211" s="31">
        <v>0.36873747494989978</v>
      </c>
      <c r="E211" s="31">
        <v>8.617234468937876E-2</v>
      </c>
      <c r="F211" s="32"/>
      <c r="G211" s="32"/>
      <c r="H211" s="32"/>
      <c r="I211" s="32"/>
      <c r="J211" s="32"/>
      <c r="K211" s="32"/>
      <c r="L211" s="32"/>
      <c r="M211" s="32"/>
      <c r="N211" s="32"/>
      <c r="O211" s="32"/>
      <c r="P211" s="32"/>
      <c r="Q211" s="32"/>
      <c r="R211" s="32"/>
      <c r="S211" s="32"/>
      <c r="T211" s="8"/>
      <c r="U211" s="8"/>
      <c r="V211" s="8"/>
      <c r="W211" s="8"/>
      <c r="X211" s="8"/>
      <c r="Y211" s="8"/>
    </row>
    <row r="212" spans="1:25" s="1" customFormat="1" x14ac:dyDescent="0.25">
      <c r="A212" s="6" t="s">
        <v>8</v>
      </c>
      <c r="B212" s="4">
        <v>1849</v>
      </c>
      <c r="C212" s="31">
        <v>0.38020551649540291</v>
      </c>
      <c r="D212" s="31">
        <v>0.52352623039480806</v>
      </c>
      <c r="E212" s="31">
        <v>9.6268253109789079E-2</v>
      </c>
      <c r="F212" s="32"/>
      <c r="G212" s="32"/>
      <c r="H212" s="32"/>
      <c r="I212" s="32"/>
      <c r="J212" s="32"/>
      <c r="K212" s="32"/>
      <c r="L212" s="32"/>
      <c r="M212" s="32"/>
      <c r="N212" s="32"/>
      <c r="O212" s="32"/>
      <c r="P212" s="32"/>
      <c r="Q212" s="32"/>
      <c r="R212" s="32"/>
      <c r="S212" s="32"/>
      <c r="T212" s="8"/>
      <c r="U212" s="8"/>
      <c r="V212" s="8"/>
      <c r="W212" s="8"/>
      <c r="X212" s="8"/>
      <c r="Y212" s="8"/>
    </row>
    <row r="213" spans="1:25" s="1" customFormat="1" x14ac:dyDescent="0.25">
      <c r="A213" s="6" t="s">
        <v>9</v>
      </c>
      <c r="B213" s="4">
        <v>1235</v>
      </c>
      <c r="C213" s="31">
        <v>0.50364372469635632</v>
      </c>
      <c r="D213" s="31">
        <v>0.48421052631578948</v>
      </c>
      <c r="E213" s="31">
        <v>1.2145748987854251E-2</v>
      </c>
      <c r="F213" s="32"/>
      <c r="G213" s="32"/>
      <c r="H213" s="32"/>
      <c r="I213" s="32"/>
      <c r="J213" s="32"/>
      <c r="K213" s="32"/>
      <c r="L213" s="32"/>
      <c r="M213" s="32"/>
      <c r="N213" s="32"/>
      <c r="O213" s="32"/>
      <c r="P213" s="32"/>
      <c r="Q213" s="32"/>
      <c r="R213" s="32"/>
      <c r="S213" s="32"/>
      <c r="T213" s="8"/>
      <c r="U213" s="8"/>
      <c r="V213" s="8"/>
      <c r="W213" s="8"/>
      <c r="X213" s="8"/>
      <c r="Y213" s="8"/>
    </row>
    <row r="214" spans="1:25" s="1" customFormat="1" x14ac:dyDescent="0.25">
      <c r="A214" s="6" t="s">
        <v>10</v>
      </c>
      <c r="B214" s="4">
        <v>832</v>
      </c>
      <c r="C214" s="31">
        <v>0.41706730769230771</v>
      </c>
      <c r="D214" s="31">
        <v>0.49278846153846156</v>
      </c>
      <c r="E214" s="31">
        <v>9.0144230769230768E-2</v>
      </c>
      <c r="F214" s="32"/>
      <c r="G214" s="32"/>
      <c r="H214" s="32"/>
      <c r="I214" s="32"/>
      <c r="J214" s="32"/>
      <c r="K214" s="32"/>
      <c r="L214" s="32"/>
      <c r="M214" s="32"/>
      <c r="N214" s="32"/>
      <c r="O214" s="32"/>
      <c r="P214" s="32"/>
      <c r="Q214" s="32"/>
      <c r="R214" s="32"/>
      <c r="S214" s="32"/>
      <c r="T214" s="8"/>
      <c r="U214" s="8"/>
      <c r="V214" s="8"/>
      <c r="W214" s="8"/>
      <c r="X214" s="8"/>
      <c r="Y214" s="8"/>
    </row>
    <row r="215" spans="1:25" s="1" customFormat="1" x14ac:dyDescent="0.25">
      <c r="A215" s="6" t="s">
        <v>11</v>
      </c>
      <c r="B215" s="4">
        <v>1233</v>
      </c>
      <c r="C215" s="31">
        <v>0.45012165450121655</v>
      </c>
      <c r="D215" s="31">
        <v>0.49553933495539337</v>
      </c>
      <c r="E215" s="31">
        <v>5.4339010543390104E-2</v>
      </c>
      <c r="F215" s="32"/>
      <c r="G215" s="32"/>
      <c r="H215" s="32"/>
      <c r="I215" s="32"/>
      <c r="J215" s="32"/>
      <c r="K215" s="32"/>
      <c r="L215" s="32"/>
      <c r="M215" s="32"/>
      <c r="N215" s="32"/>
      <c r="O215" s="32"/>
      <c r="P215" s="32"/>
      <c r="Q215" s="32"/>
      <c r="R215" s="32"/>
      <c r="S215" s="32"/>
      <c r="T215" s="8"/>
      <c r="U215" s="8"/>
      <c r="V215" s="8"/>
      <c r="W215" s="8"/>
      <c r="X215" s="8"/>
      <c r="Y215" s="8"/>
    </row>
    <row r="216" spans="1:25" s="1" customFormat="1" x14ac:dyDescent="0.25">
      <c r="A216" s="6" t="s">
        <v>12</v>
      </c>
      <c r="B216" s="4">
        <v>400</v>
      </c>
      <c r="C216" s="31">
        <v>0.42499999999999999</v>
      </c>
      <c r="D216" s="31">
        <v>0.52500000000000002</v>
      </c>
      <c r="E216" s="31">
        <v>0.05</v>
      </c>
      <c r="F216" s="32"/>
      <c r="G216" s="32"/>
      <c r="H216" s="32"/>
      <c r="I216" s="32"/>
      <c r="J216" s="32"/>
      <c r="K216" s="32"/>
      <c r="L216" s="32"/>
      <c r="M216" s="32"/>
      <c r="N216" s="32"/>
      <c r="O216" s="32"/>
      <c r="P216" s="32"/>
      <c r="Q216" s="32"/>
      <c r="R216" s="32"/>
      <c r="S216" s="32"/>
      <c r="T216" s="8"/>
      <c r="U216" s="8"/>
      <c r="V216" s="8"/>
      <c r="W216" s="8"/>
      <c r="X216" s="8"/>
      <c r="Y216" s="8"/>
    </row>
    <row r="217" spans="1:25" s="1" customFormat="1" x14ac:dyDescent="0.25">
      <c r="A217" s="6" t="s">
        <v>13</v>
      </c>
      <c r="B217" s="4">
        <v>579</v>
      </c>
      <c r="C217" s="31">
        <v>0.42487046632124353</v>
      </c>
      <c r="D217" s="31">
        <v>0.53195164075993095</v>
      </c>
      <c r="E217" s="31">
        <v>4.317789291882556E-2</v>
      </c>
      <c r="F217" s="32"/>
      <c r="G217" s="32"/>
      <c r="H217" s="32"/>
      <c r="I217" s="32"/>
      <c r="J217" s="32"/>
      <c r="K217" s="32"/>
      <c r="L217" s="32"/>
      <c r="M217" s="32"/>
      <c r="N217" s="32"/>
      <c r="O217" s="32"/>
      <c r="P217" s="32"/>
      <c r="Q217" s="32"/>
      <c r="R217" s="32"/>
      <c r="S217" s="32"/>
      <c r="T217" s="8"/>
      <c r="U217" s="8"/>
      <c r="V217" s="8"/>
      <c r="W217" s="8"/>
      <c r="X217" s="8"/>
      <c r="Y217" s="8"/>
    </row>
    <row r="218" spans="1:25" s="1" customFormat="1" x14ac:dyDescent="0.25">
      <c r="B218" s="7"/>
      <c r="C218" s="32"/>
      <c r="D218" s="32"/>
      <c r="E218" s="32"/>
      <c r="F218" s="32"/>
      <c r="G218" s="32"/>
      <c r="H218" s="32"/>
      <c r="I218" s="32"/>
      <c r="J218" s="32"/>
      <c r="K218" s="32"/>
      <c r="L218" s="32"/>
      <c r="M218" s="32"/>
      <c r="N218" s="32"/>
      <c r="O218" s="32"/>
      <c r="P218" s="32"/>
      <c r="Q218" s="32"/>
      <c r="R218" s="32"/>
      <c r="S218" s="32"/>
      <c r="T218" s="8"/>
      <c r="U218" s="8"/>
      <c r="V218" s="8"/>
      <c r="W218" s="8"/>
      <c r="X218" s="8"/>
      <c r="Y218" s="8"/>
    </row>
    <row r="219" spans="1:25" s="1" customFormat="1" x14ac:dyDescent="0.25">
      <c r="C219" s="22"/>
      <c r="D219" s="22"/>
      <c r="E219" s="22"/>
      <c r="F219" s="22"/>
      <c r="G219" s="22"/>
      <c r="H219" s="22"/>
      <c r="I219" s="22"/>
      <c r="J219" s="22"/>
      <c r="K219" s="22"/>
      <c r="L219" s="22"/>
      <c r="M219" s="22"/>
      <c r="N219" s="22"/>
      <c r="O219" s="22"/>
      <c r="P219" s="22"/>
      <c r="Q219" s="22"/>
      <c r="R219" s="22"/>
      <c r="S219" s="22"/>
    </row>
    <row r="220" spans="1:25" s="1" customFormat="1" x14ac:dyDescent="0.25">
      <c r="A220" s="1" t="s">
        <v>717</v>
      </c>
      <c r="C220" s="22"/>
      <c r="D220" s="22"/>
      <c r="E220" s="22"/>
      <c r="F220" s="22"/>
      <c r="G220" s="22"/>
      <c r="H220" s="22"/>
      <c r="I220" s="22"/>
      <c r="J220" s="22"/>
      <c r="K220" s="22"/>
      <c r="L220" s="22"/>
      <c r="M220" s="22"/>
      <c r="N220" s="22"/>
      <c r="O220" s="22"/>
      <c r="P220" s="22"/>
      <c r="Q220" s="22"/>
      <c r="R220" s="22"/>
      <c r="S220" s="22"/>
    </row>
    <row r="221" spans="1:25" s="1" customFormat="1" x14ac:dyDescent="0.25">
      <c r="C221" s="22"/>
      <c r="D221" s="22"/>
      <c r="E221" s="22"/>
      <c r="F221" s="22"/>
      <c r="G221" s="22"/>
      <c r="H221" s="22"/>
      <c r="I221" s="22"/>
      <c r="J221" s="22"/>
      <c r="K221" s="22"/>
      <c r="L221" s="22"/>
      <c r="M221" s="22"/>
      <c r="N221" s="22"/>
      <c r="O221" s="22"/>
      <c r="P221" s="22"/>
      <c r="Q221" s="22"/>
      <c r="R221" s="22"/>
      <c r="S221" s="22"/>
    </row>
    <row r="222" spans="1:25" s="1" customFormat="1" x14ac:dyDescent="0.25">
      <c r="A222" s="2" t="s">
        <v>0</v>
      </c>
      <c r="B222" s="2" t="s">
        <v>1</v>
      </c>
      <c r="C222" s="10" t="s">
        <v>295</v>
      </c>
      <c r="D222" s="10" t="s">
        <v>296</v>
      </c>
      <c r="E222" s="10" t="s">
        <v>297</v>
      </c>
      <c r="F222" s="30"/>
      <c r="G222" s="30"/>
      <c r="H222" s="30"/>
      <c r="I222" s="30"/>
      <c r="J222" s="30"/>
      <c r="K222" s="30"/>
      <c r="L222" s="30"/>
      <c r="M222" s="30"/>
      <c r="N222" s="30"/>
      <c r="O222" s="30"/>
      <c r="P222" s="30"/>
      <c r="Q222" s="30"/>
      <c r="R222" s="30"/>
      <c r="S222" s="30"/>
      <c r="T222" s="9"/>
      <c r="U222" s="9"/>
      <c r="V222" s="9"/>
      <c r="W222" s="9"/>
      <c r="X222" s="9"/>
      <c r="Y222" s="9"/>
    </row>
    <row r="223" spans="1:25" s="1" customFormat="1" x14ac:dyDescent="0.25">
      <c r="A223" s="3" t="s">
        <v>2</v>
      </c>
      <c r="B223" s="4">
        <v>1335</v>
      </c>
      <c r="C223" s="35">
        <v>12</v>
      </c>
      <c r="D223" s="35">
        <v>15</v>
      </c>
      <c r="E223" s="35">
        <v>20</v>
      </c>
      <c r="F223" s="32"/>
      <c r="G223" s="32"/>
      <c r="H223" s="32"/>
      <c r="I223" s="32"/>
      <c r="J223" s="32"/>
      <c r="K223" s="32"/>
      <c r="L223" s="32"/>
      <c r="M223" s="32"/>
      <c r="N223" s="32"/>
      <c r="O223" s="32"/>
      <c r="P223" s="32"/>
      <c r="Q223" s="32"/>
      <c r="R223" s="32"/>
      <c r="S223" s="32"/>
      <c r="T223" s="8"/>
      <c r="U223" s="8"/>
      <c r="V223" s="8"/>
      <c r="W223" s="8"/>
      <c r="X223" s="8"/>
      <c r="Y223" s="8"/>
    </row>
    <row r="224" spans="1:25" s="1" customFormat="1" x14ac:dyDescent="0.25">
      <c r="A224" s="6" t="s">
        <v>3</v>
      </c>
      <c r="B224" s="4">
        <v>557</v>
      </c>
      <c r="C224" s="35">
        <v>10</v>
      </c>
      <c r="D224" s="35">
        <v>15</v>
      </c>
      <c r="E224" s="35">
        <v>20</v>
      </c>
      <c r="F224" s="32"/>
      <c r="G224" s="32"/>
      <c r="H224" s="32"/>
      <c r="I224" s="32"/>
      <c r="J224" s="32"/>
      <c r="K224" s="32"/>
      <c r="L224" s="32"/>
      <c r="M224" s="32"/>
      <c r="N224" s="32"/>
      <c r="O224" s="32"/>
      <c r="P224" s="32"/>
      <c r="Q224" s="32"/>
      <c r="R224" s="32"/>
      <c r="S224" s="32"/>
      <c r="T224" s="8"/>
      <c r="U224" s="8"/>
      <c r="V224" s="8"/>
      <c r="W224" s="8"/>
      <c r="X224" s="8"/>
      <c r="Y224" s="8"/>
    </row>
    <row r="225" spans="1:25" s="1" customFormat="1" x14ac:dyDescent="0.25">
      <c r="A225" s="6" t="s">
        <v>4</v>
      </c>
      <c r="B225" s="4">
        <v>188</v>
      </c>
      <c r="C225" s="35">
        <v>12</v>
      </c>
      <c r="D225" s="35">
        <v>15.5</v>
      </c>
      <c r="E225" s="35">
        <v>20</v>
      </c>
      <c r="F225" s="32"/>
      <c r="G225" s="32"/>
      <c r="H225" s="32"/>
      <c r="I225" s="32"/>
      <c r="J225" s="32"/>
      <c r="K225" s="32"/>
      <c r="L225" s="32"/>
      <c r="M225" s="32"/>
      <c r="N225" s="32"/>
      <c r="O225" s="32"/>
      <c r="P225" s="32"/>
      <c r="Q225" s="32"/>
      <c r="R225" s="32"/>
      <c r="S225" s="32"/>
      <c r="T225" s="8"/>
      <c r="U225" s="8"/>
      <c r="V225" s="8"/>
      <c r="W225" s="8"/>
      <c r="X225" s="8"/>
      <c r="Y225" s="8"/>
    </row>
    <row r="226" spans="1:25" s="1" customFormat="1" x14ac:dyDescent="0.25">
      <c r="A226" s="6" t="s">
        <v>5</v>
      </c>
      <c r="B226" s="4">
        <v>282</v>
      </c>
      <c r="C226" s="35">
        <v>10</v>
      </c>
      <c r="D226" s="35">
        <v>15</v>
      </c>
      <c r="E226" s="35">
        <v>20</v>
      </c>
      <c r="F226" s="32"/>
      <c r="G226" s="32"/>
      <c r="H226" s="32"/>
      <c r="I226" s="32"/>
      <c r="J226" s="32"/>
      <c r="K226" s="32"/>
      <c r="L226" s="32"/>
      <c r="M226" s="32"/>
      <c r="N226" s="32"/>
      <c r="O226" s="32"/>
      <c r="P226" s="32"/>
      <c r="Q226" s="32"/>
      <c r="R226" s="32"/>
      <c r="S226" s="32"/>
      <c r="T226" s="8"/>
      <c r="U226" s="8"/>
      <c r="V226" s="8"/>
      <c r="W226" s="8"/>
      <c r="X226" s="8"/>
      <c r="Y226" s="8"/>
    </row>
    <row r="227" spans="1:25" s="1" customFormat="1" x14ac:dyDescent="0.25">
      <c r="A227" s="6" t="s">
        <v>6</v>
      </c>
      <c r="B227" s="4">
        <v>165</v>
      </c>
      <c r="C227" s="35">
        <v>15</v>
      </c>
      <c r="D227" s="35">
        <v>16</v>
      </c>
      <c r="E227" s="35">
        <v>20</v>
      </c>
      <c r="F227" s="32"/>
      <c r="G227" s="32"/>
      <c r="H227" s="32"/>
      <c r="I227" s="32"/>
      <c r="J227" s="32"/>
      <c r="K227" s="32"/>
      <c r="L227" s="32"/>
      <c r="M227" s="32"/>
      <c r="N227" s="32"/>
      <c r="O227" s="32"/>
      <c r="P227" s="32"/>
      <c r="Q227" s="32"/>
      <c r="R227" s="32"/>
      <c r="S227" s="32"/>
      <c r="T227" s="8"/>
      <c r="U227" s="8"/>
      <c r="V227" s="8"/>
      <c r="W227" s="8"/>
      <c r="X227" s="8"/>
      <c r="Y227" s="8"/>
    </row>
    <row r="228" spans="1:25" s="1" customFormat="1" x14ac:dyDescent="0.25">
      <c r="A228" s="6" t="s">
        <v>7</v>
      </c>
      <c r="B228" s="4">
        <v>143</v>
      </c>
      <c r="C228" s="35">
        <v>13</v>
      </c>
      <c r="D228" s="35">
        <v>15</v>
      </c>
      <c r="E228" s="35">
        <v>20</v>
      </c>
      <c r="F228" s="32"/>
      <c r="G228" s="32"/>
      <c r="H228" s="32"/>
      <c r="I228" s="32"/>
      <c r="J228" s="32"/>
      <c r="K228" s="32"/>
      <c r="L228" s="32"/>
      <c r="M228" s="32"/>
      <c r="N228" s="32"/>
      <c r="O228" s="32"/>
      <c r="P228" s="32"/>
      <c r="Q228" s="32"/>
      <c r="R228" s="32"/>
      <c r="S228" s="32"/>
      <c r="T228" s="8"/>
      <c r="U228" s="8"/>
      <c r="V228" s="8"/>
      <c r="W228" s="8"/>
      <c r="X228" s="8"/>
      <c r="Y228" s="8"/>
    </row>
    <row r="229" spans="1:25" s="1" customFormat="1" x14ac:dyDescent="0.25">
      <c r="A229" s="6" t="s">
        <v>8</v>
      </c>
      <c r="B229" s="4">
        <v>808</v>
      </c>
      <c r="C229" s="35">
        <v>10</v>
      </c>
      <c r="D229" s="35">
        <v>15</v>
      </c>
      <c r="E229" s="35">
        <v>17</v>
      </c>
      <c r="F229" s="32"/>
      <c r="G229" s="32"/>
      <c r="H229" s="32"/>
      <c r="I229" s="32"/>
      <c r="J229" s="32"/>
      <c r="K229" s="32"/>
      <c r="L229" s="32"/>
      <c r="M229" s="32"/>
      <c r="N229" s="32"/>
      <c r="O229" s="32"/>
      <c r="P229" s="32"/>
      <c r="Q229" s="32"/>
      <c r="R229" s="32"/>
      <c r="S229" s="32"/>
      <c r="T229" s="8"/>
      <c r="U229" s="8"/>
      <c r="V229" s="8"/>
      <c r="W229" s="8"/>
      <c r="X229" s="8"/>
      <c r="Y229" s="8"/>
    </row>
    <row r="230" spans="1:25" s="1" customFormat="1" x14ac:dyDescent="0.25">
      <c r="A230" s="6" t="s">
        <v>9</v>
      </c>
      <c r="B230" s="4">
        <v>508</v>
      </c>
      <c r="C230" s="35">
        <v>15</v>
      </c>
      <c r="D230" s="35">
        <v>19</v>
      </c>
      <c r="E230" s="35">
        <v>23</v>
      </c>
      <c r="F230" s="32"/>
      <c r="G230" s="32"/>
      <c r="H230" s="32"/>
      <c r="I230" s="32"/>
      <c r="J230" s="32"/>
      <c r="K230" s="32"/>
      <c r="L230" s="32"/>
      <c r="M230" s="32"/>
      <c r="N230" s="32"/>
      <c r="O230" s="32"/>
      <c r="P230" s="32"/>
      <c r="Q230" s="32"/>
      <c r="R230" s="32"/>
      <c r="S230" s="32"/>
      <c r="T230" s="8"/>
      <c r="U230" s="8"/>
      <c r="V230" s="8"/>
      <c r="W230" s="8"/>
      <c r="X230" s="8"/>
      <c r="Y230" s="8"/>
    </row>
    <row r="231" spans="1:25" s="1" customFormat="1" x14ac:dyDescent="0.25">
      <c r="A231" s="6" t="s">
        <v>10</v>
      </c>
      <c r="B231" s="4">
        <v>352</v>
      </c>
      <c r="C231" s="35">
        <v>10</v>
      </c>
      <c r="D231" s="35">
        <v>15</v>
      </c>
      <c r="E231" s="35">
        <v>18</v>
      </c>
      <c r="F231" s="32"/>
      <c r="G231" s="32"/>
      <c r="H231" s="32"/>
      <c r="I231" s="32"/>
      <c r="J231" s="32"/>
      <c r="K231" s="32"/>
      <c r="L231" s="32"/>
      <c r="M231" s="32"/>
      <c r="N231" s="32"/>
      <c r="O231" s="32"/>
      <c r="P231" s="32"/>
      <c r="Q231" s="32"/>
      <c r="R231" s="32"/>
      <c r="S231" s="32"/>
      <c r="T231" s="8"/>
      <c r="U231" s="8"/>
      <c r="V231" s="8"/>
      <c r="W231" s="8"/>
      <c r="X231" s="8"/>
      <c r="Y231" s="8"/>
    </row>
    <row r="232" spans="1:25" s="1" customFormat="1" x14ac:dyDescent="0.25">
      <c r="A232" s="6" t="s">
        <v>11</v>
      </c>
      <c r="B232" s="4">
        <v>514</v>
      </c>
      <c r="C232" s="35">
        <v>12</v>
      </c>
      <c r="D232" s="35">
        <v>15</v>
      </c>
      <c r="E232" s="35">
        <v>20</v>
      </c>
      <c r="F232" s="32"/>
      <c r="G232" s="32"/>
      <c r="H232" s="32"/>
      <c r="I232" s="32"/>
      <c r="J232" s="32"/>
      <c r="K232" s="32"/>
      <c r="L232" s="32"/>
      <c r="M232" s="32"/>
      <c r="N232" s="32"/>
      <c r="O232" s="32"/>
      <c r="P232" s="32"/>
      <c r="Q232" s="32"/>
      <c r="R232" s="32"/>
      <c r="S232" s="32"/>
      <c r="T232" s="8"/>
      <c r="U232" s="8"/>
      <c r="V232" s="8"/>
      <c r="W232" s="8"/>
      <c r="X232" s="8"/>
      <c r="Y232" s="8"/>
    </row>
    <row r="233" spans="1:25" s="1" customFormat="1" x14ac:dyDescent="0.25">
      <c r="A233" s="6" t="s">
        <v>12</v>
      </c>
      <c r="B233" s="4">
        <v>176</v>
      </c>
      <c r="C233" s="35">
        <v>15</v>
      </c>
      <c r="D233" s="35">
        <v>15</v>
      </c>
      <c r="E233" s="35">
        <v>20</v>
      </c>
      <c r="F233" s="32"/>
      <c r="G233" s="32"/>
      <c r="H233" s="32"/>
      <c r="I233" s="32"/>
      <c r="J233" s="32"/>
      <c r="K233" s="32"/>
      <c r="L233" s="32"/>
      <c r="M233" s="32"/>
      <c r="N233" s="32"/>
      <c r="O233" s="32"/>
      <c r="P233" s="32"/>
      <c r="Q233" s="32"/>
      <c r="R233" s="32"/>
      <c r="S233" s="32"/>
      <c r="T233" s="8"/>
      <c r="U233" s="8"/>
      <c r="V233" s="8"/>
      <c r="W233" s="8"/>
      <c r="X233" s="8"/>
      <c r="Y233" s="8"/>
    </row>
    <row r="234" spans="1:25" s="1" customFormat="1" x14ac:dyDescent="0.25">
      <c r="A234" s="6" t="s">
        <v>13</v>
      </c>
      <c r="B234" s="4">
        <v>259</v>
      </c>
      <c r="C234" s="35">
        <v>15</v>
      </c>
      <c r="D234" s="35">
        <v>18</v>
      </c>
      <c r="E234" s="35">
        <v>22</v>
      </c>
      <c r="F234" s="32"/>
      <c r="G234" s="32"/>
      <c r="H234" s="32"/>
      <c r="I234" s="32"/>
      <c r="J234" s="32"/>
      <c r="K234" s="32"/>
      <c r="L234" s="32"/>
      <c r="M234" s="32"/>
      <c r="N234" s="32"/>
      <c r="O234" s="32"/>
      <c r="P234" s="32"/>
      <c r="Q234" s="32"/>
      <c r="R234" s="32"/>
      <c r="S234" s="32"/>
      <c r="T234" s="8"/>
      <c r="U234" s="8"/>
      <c r="V234" s="8"/>
      <c r="W234" s="8"/>
      <c r="X234" s="8"/>
      <c r="Y234" s="8"/>
    </row>
    <row r="235" spans="1:25" s="1" customFormat="1" x14ac:dyDescent="0.25">
      <c r="B235" s="7"/>
      <c r="C235" s="32"/>
      <c r="D235" s="32"/>
      <c r="E235" s="32"/>
      <c r="F235" s="32"/>
      <c r="G235" s="32"/>
      <c r="H235" s="32"/>
      <c r="I235" s="32"/>
      <c r="J235" s="32"/>
      <c r="K235" s="32"/>
      <c r="L235" s="32"/>
      <c r="M235" s="32"/>
      <c r="N235" s="32"/>
      <c r="O235" s="32"/>
      <c r="P235" s="32"/>
      <c r="Q235" s="32"/>
      <c r="R235" s="32"/>
      <c r="S235" s="32"/>
      <c r="T235" s="8"/>
      <c r="U235" s="8"/>
      <c r="V235" s="8"/>
      <c r="W235" s="8"/>
      <c r="X235" s="8"/>
      <c r="Y235" s="8"/>
    </row>
    <row r="236" spans="1:25" s="1" customFormat="1" x14ac:dyDescent="0.25">
      <c r="C236" s="22"/>
      <c r="D236" s="22"/>
      <c r="E236" s="22"/>
      <c r="F236" s="22"/>
      <c r="G236" s="22"/>
      <c r="H236" s="22"/>
      <c r="I236" s="22"/>
      <c r="J236" s="22"/>
      <c r="K236" s="22"/>
      <c r="L236" s="22"/>
      <c r="M236" s="22"/>
      <c r="N236" s="22"/>
      <c r="O236" s="22"/>
      <c r="P236" s="22"/>
      <c r="Q236" s="22"/>
      <c r="R236" s="22"/>
      <c r="S236" s="22"/>
    </row>
    <row r="237" spans="1:25" s="1" customFormat="1" x14ac:dyDescent="0.25">
      <c r="A237" s="1" t="s">
        <v>718</v>
      </c>
      <c r="C237" s="22"/>
      <c r="D237" s="22"/>
      <c r="E237" s="22"/>
      <c r="F237" s="22"/>
      <c r="G237" s="22"/>
      <c r="H237" s="22"/>
      <c r="I237" s="22"/>
      <c r="J237" s="22"/>
      <c r="K237" s="22"/>
      <c r="L237" s="22"/>
      <c r="M237" s="22"/>
      <c r="N237" s="22"/>
      <c r="O237" s="22"/>
      <c r="P237" s="22"/>
      <c r="Q237" s="22"/>
      <c r="R237" s="22"/>
      <c r="S237" s="22"/>
    </row>
    <row r="238" spans="1:25" s="1" customFormat="1" x14ac:dyDescent="0.25">
      <c r="C238" s="22"/>
      <c r="D238" s="22"/>
      <c r="E238" s="22"/>
      <c r="F238" s="22"/>
      <c r="G238" s="22"/>
      <c r="H238" s="22"/>
      <c r="I238" s="22"/>
      <c r="J238" s="22"/>
      <c r="K238" s="22"/>
      <c r="L238" s="22"/>
      <c r="M238" s="22"/>
      <c r="N238" s="22"/>
      <c r="O238" s="22"/>
      <c r="P238" s="22"/>
      <c r="Q238" s="22"/>
      <c r="R238" s="22"/>
      <c r="S238" s="22"/>
    </row>
    <row r="239" spans="1:25" s="1" customFormat="1" x14ac:dyDescent="0.25">
      <c r="A239" s="2" t="s">
        <v>0</v>
      </c>
      <c r="B239" s="2" t="s">
        <v>1</v>
      </c>
      <c r="C239" s="10" t="s">
        <v>295</v>
      </c>
      <c r="D239" s="10" t="s">
        <v>296</v>
      </c>
      <c r="E239" s="10" t="s">
        <v>297</v>
      </c>
      <c r="F239" s="30"/>
      <c r="G239" s="30"/>
      <c r="H239" s="30"/>
      <c r="I239" s="30"/>
      <c r="J239" s="30"/>
      <c r="K239" s="30"/>
      <c r="L239" s="30"/>
      <c r="M239" s="30"/>
      <c r="N239" s="30"/>
      <c r="O239" s="30"/>
      <c r="P239" s="30"/>
      <c r="Q239" s="30"/>
      <c r="R239" s="30"/>
      <c r="S239" s="30"/>
      <c r="T239" s="9"/>
      <c r="U239" s="9"/>
      <c r="V239" s="9"/>
      <c r="W239" s="9"/>
      <c r="X239" s="9"/>
      <c r="Y239" s="9"/>
    </row>
    <row r="240" spans="1:25" s="1" customFormat="1" x14ac:dyDescent="0.25">
      <c r="A240" s="3" t="s">
        <v>2</v>
      </c>
      <c r="B240" s="4">
        <v>1383</v>
      </c>
      <c r="C240" s="35">
        <v>17</v>
      </c>
      <c r="D240" s="35">
        <v>20</v>
      </c>
      <c r="E240" s="35">
        <v>25</v>
      </c>
      <c r="F240" s="32"/>
      <c r="G240" s="32"/>
      <c r="H240" s="32"/>
      <c r="I240" s="32"/>
      <c r="J240" s="32"/>
      <c r="K240" s="32"/>
      <c r="L240" s="32"/>
      <c r="M240" s="32"/>
      <c r="N240" s="32"/>
      <c r="O240" s="32"/>
      <c r="P240" s="32"/>
      <c r="Q240" s="32"/>
      <c r="R240" s="32"/>
      <c r="S240" s="32"/>
      <c r="T240" s="8"/>
      <c r="U240" s="8"/>
      <c r="V240" s="8"/>
      <c r="W240" s="8"/>
      <c r="X240" s="8"/>
      <c r="Y240" s="8"/>
    </row>
    <row r="241" spans="1:25" s="1" customFormat="1" x14ac:dyDescent="0.25">
      <c r="A241" s="6" t="s">
        <v>3</v>
      </c>
      <c r="B241" s="4">
        <v>577</v>
      </c>
      <c r="C241" s="35">
        <v>16</v>
      </c>
      <c r="D241" s="35">
        <v>20</v>
      </c>
      <c r="E241" s="35">
        <v>25</v>
      </c>
      <c r="F241" s="32"/>
      <c r="G241" s="32"/>
      <c r="H241" s="32"/>
      <c r="I241" s="32"/>
      <c r="J241" s="32"/>
      <c r="K241" s="32"/>
      <c r="L241" s="32"/>
      <c r="M241" s="32"/>
      <c r="N241" s="32"/>
      <c r="O241" s="32"/>
      <c r="P241" s="32"/>
      <c r="Q241" s="32"/>
      <c r="R241" s="32"/>
      <c r="S241" s="32"/>
      <c r="T241" s="8"/>
      <c r="U241" s="8"/>
      <c r="V241" s="8"/>
      <c r="W241" s="8"/>
      <c r="X241" s="8"/>
      <c r="Y241" s="8"/>
    </row>
    <row r="242" spans="1:25" s="1" customFormat="1" x14ac:dyDescent="0.25">
      <c r="A242" s="6" t="s">
        <v>4</v>
      </c>
      <c r="B242" s="4">
        <v>192</v>
      </c>
      <c r="C242" s="35">
        <v>17</v>
      </c>
      <c r="D242" s="35">
        <v>20</v>
      </c>
      <c r="E242" s="35">
        <v>25</v>
      </c>
      <c r="F242" s="32"/>
      <c r="G242" s="32"/>
      <c r="H242" s="32"/>
      <c r="I242" s="32"/>
      <c r="J242" s="32"/>
      <c r="K242" s="32"/>
      <c r="L242" s="32"/>
      <c r="M242" s="32"/>
      <c r="N242" s="32"/>
      <c r="O242" s="32"/>
      <c r="P242" s="32"/>
      <c r="Q242" s="32"/>
      <c r="R242" s="32"/>
      <c r="S242" s="32"/>
      <c r="T242" s="8"/>
      <c r="U242" s="8"/>
      <c r="V242" s="8"/>
      <c r="W242" s="8"/>
      <c r="X242" s="8"/>
      <c r="Y242" s="8"/>
    </row>
    <row r="243" spans="1:25" s="1" customFormat="1" x14ac:dyDescent="0.25">
      <c r="A243" s="6" t="s">
        <v>5</v>
      </c>
      <c r="B243" s="4">
        <v>297</v>
      </c>
      <c r="C243" s="35">
        <v>17</v>
      </c>
      <c r="D243" s="35">
        <v>21</v>
      </c>
      <c r="E243" s="35">
        <v>25</v>
      </c>
      <c r="F243" s="32"/>
      <c r="G243" s="32"/>
      <c r="H243" s="32"/>
      <c r="I243" s="32"/>
      <c r="J243" s="32"/>
      <c r="K243" s="32"/>
      <c r="L243" s="32"/>
      <c r="M243" s="32"/>
      <c r="N243" s="32"/>
      <c r="O243" s="32"/>
      <c r="P243" s="32"/>
      <c r="Q243" s="32"/>
      <c r="R243" s="32"/>
      <c r="S243" s="32"/>
      <c r="T243" s="8"/>
      <c r="U243" s="8"/>
      <c r="V243" s="8"/>
      <c r="W243" s="8"/>
      <c r="X243" s="8"/>
      <c r="Y243" s="8"/>
    </row>
    <row r="244" spans="1:25" s="1" customFormat="1" x14ac:dyDescent="0.25">
      <c r="A244" s="6" t="s">
        <v>6</v>
      </c>
      <c r="B244" s="4">
        <v>169</v>
      </c>
      <c r="C244" s="35">
        <v>18</v>
      </c>
      <c r="D244" s="35">
        <v>20</v>
      </c>
      <c r="E244" s="35">
        <v>25</v>
      </c>
      <c r="F244" s="32"/>
      <c r="G244" s="32"/>
      <c r="H244" s="32"/>
      <c r="I244" s="32"/>
      <c r="J244" s="32"/>
      <c r="K244" s="32"/>
      <c r="L244" s="32"/>
      <c r="M244" s="32"/>
      <c r="N244" s="32"/>
      <c r="O244" s="32"/>
      <c r="P244" s="32"/>
      <c r="Q244" s="32"/>
      <c r="R244" s="32"/>
      <c r="S244" s="32"/>
      <c r="T244" s="8"/>
      <c r="U244" s="8"/>
      <c r="V244" s="8"/>
      <c r="W244" s="8"/>
      <c r="X244" s="8"/>
      <c r="Y244" s="8"/>
    </row>
    <row r="245" spans="1:25" s="1" customFormat="1" x14ac:dyDescent="0.25">
      <c r="A245" s="6" t="s">
        <v>7</v>
      </c>
      <c r="B245" s="4">
        <v>148</v>
      </c>
      <c r="C245" s="35">
        <v>15</v>
      </c>
      <c r="D245" s="35">
        <v>20</v>
      </c>
      <c r="E245" s="35">
        <v>25</v>
      </c>
      <c r="F245" s="32"/>
      <c r="G245" s="32"/>
      <c r="H245" s="32"/>
      <c r="I245" s="32"/>
      <c r="J245" s="32"/>
      <c r="K245" s="32"/>
      <c r="L245" s="32"/>
      <c r="M245" s="32"/>
      <c r="N245" s="32"/>
      <c r="O245" s="32"/>
      <c r="P245" s="32"/>
      <c r="Q245" s="32"/>
      <c r="R245" s="32"/>
      <c r="S245" s="32"/>
      <c r="T245" s="8"/>
      <c r="U245" s="8"/>
      <c r="V245" s="8"/>
      <c r="W245" s="8"/>
      <c r="X245" s="8"/>
      <c r="Y245" s="8"/>
    </row>
    <row r="246" spans="1:25" s="1" customFormat="1" x14ac:dyDescent="0.25">
      <c r="A246" s="6" t="s">
        <v>8</v>
      </c>
      <c r="B246" s="4">
        <v>840</v>
      </c>
      <c r="C246" s="35">
        <v>15</v>
      </c>
      <c r="D246" s="35">
        <v>20</v>
      </c>
      <c r="E246" s="35">
        <v>22</v>
      </c>
      <c r="F246" s="32"/>
      <c r="G246" s="32"/>
      <c r="H246" s="32"/>
      <c r="I246" s="32"/>
      <c r="J246" s="32"/>
      <c r="K246" s="32"/>
      <c r="L246" s="32"/>
      <c r="M246" s="32"/>
      <c r="N246" s="32"/>
      <c r="O246" s="32"/>
      <c r="P246" s="32"/>
      <c r="Q246" s="32"/>
      <c r="R246" s="32"/>
      <c r="S246" s="32"/>
      <c r="T246" s="8"/>
      <c r="U246" s="8"/>
      <c r="V246" s="8"/>
      <c r="W246" s="8"/>
      <c r="X246" s="8"/>
      <c r="Y246" s="8"/>
    </row>
    <row r="247" spans="1:25" s="1" customFormat="1" x14ac:dyDescent="0.25">
      <c r="A247" s="6" t="s">
        <v>9</v>
      </c>
      <c r="B247" s="4">
        <v>524</v>
      </c>
      <c r="C247" s="35">
        <v>20</v>
      </c>
      <c r="D247" s="35">
        <v>25</v>
      </c>
      <c r="E247" s="35">
        <v>28</v>
      </c>
      <c r="F247" s="32"/>
      <c r="G247" s="32"/>
      <c r="H247" s="32"/>
      <c r="I247" s="32"/>
      <c r="J247" s="32"/>
      <c r="K247" s="32"/>
      <c r="L247" s="32"/>
      <c r="M247" s="32"/>
      <c r="N247" s="32"/>
      <c r="O247" s="32"/>
      <c r="P247" s="32"/>
      <c r="Q247" s="32"/>
      <c r="R247" s="32"/>
      <c r="S247" s="32"/>
      <c r="T247" s="8"/>
      <c r="U247" s="8"/>
      <c r="V247" s="8"/>
      <c r="W247" s="8"/>
      <c r="X247" s="8"/>
      <c r="Y247" s="8"/>
    </row>
    <row r="248" spans="1:25" s="1" customFormat="1" x14ac:dyDescent="0.25">
      <c r="A248" s="6" t="s">
        <v>10</v>
      </c>
      <c r="B248" s="4">
        <v>360</v>
      </c>
      <c r="C248" s="35">
        <v>15</v>
      </c>
      <c r="D248" s="35">
        <v>20</v>
      </c>
      <c r="E248" s="35">
        <v>23</v>
      </c>
      <c r="F248" s="32"/>
      <c r="G248" s="32"/>
      <c r="H248" s="32"/>
      <c r="I248" s="32"/>
      <c r="J248" s="32"/>
      <c r="K248" s="32"/>
      <c r="L248" s="32"/>
      <c r="M248" s="32"/>
      <c r="N248" s="32"/>
      <c r="O248" s="32"/>
      <c r="P248" s="32"/>
      <c r="Q248" s="32"/>
      <c r="R248" s="32"/>
      <c r="S248" s="32"/>
      <c r="T248" s="8"/>
      <c r="U248" s="8"/>
      <c r="V248" s="8"/>
      <c r="W248" s="8"/>
      <c r="X248" s="8"/>
      <c r="Y248" s="8"/>
    </row>
    <row r="249" spans="1:25" s="1" customFormat="1" x14ac:dyDescent="0.25">
      <c r="A249" s="6" t="s">
        <v>11</v>
      </c>
      <c r="B249" s="4">
        <v>538</v>
      </c>
      <c r="C249" s="35">
        <v>16</v>
      </c>
      <c r="D249" s="35">
        <v>20</v>
      </c>
      <c r="E249" s="35">
        <v>25</v>
      </c>
      <c r="F249" s="32"/>
      <c r="G249" s="32"/>
      <c r="H249" s="32"/>
      <c r="I249" s="32"/>
      <c r="J249" s="32"/>
      <c r="K249" s="32"/>
      <c r="L249" s="32"/>
      <c r="M249" s="32"/>
      <c r="N249" s="32"/>
      <c r="O249" s="32"/>
      <c r="P249" s="32"/>
      <c r="Q249" s="32"/>
      <c r="R249" s="32"/>
      <c r="S249" s="32"/>
      <c r="T249" s="8"/>
      <c r="U249" s="8"/>
      <c r="V249" s="8"/>
      <c r="W249" s="8"/>
      <c r="X249" s="8"/>
      <c r="Y249" s="8"/>
    </row>
    <row r="250" spans="1:25" s="1" customFormat="1" x14ac:dyDescent="0.25">
      <c r="A250" s="6" t="s">
        <v>12</v>
      </c>
      <c r="B250" s="4">
        <v>180</v>
      </c>
      <c r="C250" s="35">
        <v>19</v>
      </c>
      <c r="D250" s="35">
        <v>21</v>
      </c>
      <c r="E250" s="35">
        <v>25</v>
      </c>
      <c r="F250" s="32"/>
      <c r="G250" s="32"/>
      <c r="H250" s="32"/>
      <c r="I250" s="32"/>
      <c r="J250" s="32"/>
      <c r="K250" s="32"/>
      <c r="L250" s="32"/>
      <c r="M250" s="32"/>
      <c r="N250" s="32"/>
      <c r="O250" s="32"/>
      <c r="P250" s="32"/>
      <c r="Q250" s="32"/>
      <c r="R250" s="32"/>
      <c r="S250" s="32"/>
      <c r="T250" s="8"/>
      <c r="U250" s="8"/>
      <c r="V250" s="8"/>
      <c r="W250" s="8"/>
      <c r="X250" s="8"/>
      <c r="Y250" s="8"/>
    </row>
    <row r="251" spans="1:25" s="1" customFormat="1" x14ac:dyDescent="0.25">
      <c r="A251" s="6" t="s">
        <v>13</v>
      </c>
      <c r="B251" s="4">
        <v>270</v>
      </c>
      <c r="C251" s="35">
        <v>20</v>
      </c>
      <c r="D251" s="35">
        <v>23</v>
      </c>
      <c r="E251" s="35">
        <v>27</v>
      </c>
      <c r="F251" s="32"/>
      <c r="G251" s="32"/>
      <c r="H251" s="32"/>
      <c r="I251" s="32"/>
      <c r="J251" s="32"/>
      <c r="K251" s="32"/>
      <c r="L251" s="32"/>
      <c r="M251" s="32"/>
      <c r="N251" s="32"/>
      <c r="O251" s="32"/>
      <c r="P251" s="32"/>
      <c r="Q251" s="32"/>
      <c r="R251" s="32"/>
      <c r="S251" s="32"/>
      <c r="T251" s="8"/>
      <c r="U251" s="8"/>
      <c r="V251" s="8"/>
      <c r="W251" s="8"/>
      <c r="X251" s="8"/>
      <c r="Y251" s="8"/>
    </row>
    <row r="252" spans="1:25" s="1" customFormat="1" x14ac:dyDescent="0.25">
      <c r="B252" s="7"/>
      <c r="C252" s="32"/>
      <c r="D252" s="32"/>
      <c r="E252" s="32"/>
      <c r="F252" s="32"/>
      <c r="G252" s="32"/>
      <c r="H252" s="32"/>
      <c r="I252" s="32"/>
      <c r="J252" s="32"/>
      <c r="K252" s="32"/>
      <c r="L252" s="32"/>
      <c r="M252" s="32"/>
      <c r="N252" s="32"/>
      <c r="O252" s="32"/>
      <c r="P252" s="32"/>
      <c r="Q252" s="32"/>
      <c r="R252" s="32"/>
      <c r="S252" s="32"/>
      <c r="T252" s="8"/>
      <c r="U252" s="8"/>
      <c r="V252" s="8"/>
      <c r="W252" s="8"/>
      <c r="X252" s="8"/>
      <c r="Y252" s="8"/>
    </row>
    <row r="253" spans="1:25" s="1" customFormat="1" x14ac:dyDescent="0.25">
      <c r="C253" s="22"/>
      <c r="D253" s="22"/>
      <c r="E253" s="22"/>
      <c r="F253" s="22"/>
      <c r="G253" s="22"/>
      <c r="H253" s="22"/>
      <c r="I253" s="22"/>
      <c r="J253" s="22"/>
      <c r="K253" s="22"/>
      <c r="L253" s="22"/>
      <c r="M253" s="22"/>
      <c r="N253" s="22"/>
      <c r="O253" s="22"/>
      <c r="P253" s="22"/>
      <c r="Q253" s="22"/>
      <c r="R253" s="22"/>
      <c r="S253" s="22"/>
    </row>
    <row r="254" spans="1:25" s="1" customFormat="1" x14ac:dyDescent="0.25">
      <c r="A254" s="1" t="s">
        <v>719</v>
      </c>
      <c r="C254" s="22"/>
      <c r="D254" s="22"/>
      <c r="E254" s="22"/>
      <c r="F254" s="22"/>
      <c r="G254" s="22"/>
      <c r="H254" s="22"/>
      <c r="I254" s="22"/>
      <c r="J254" s="22"/>
      <c r="K254" s="22"/>
      <c r="L254" s="22"/>
      <c r="M254" s="22"/>
      <c r="N254" s="22"/>
      <c r="O254" s="22"/>
      <c r="P254" s="22"/>
      <c r="Q254" s="22"/>
      <c r="R254" s="22"/>
      <c r="S254" s="22"/>
    </row>
    <row r="255" spans="1:25" s="1" customFormat="1" x14ac:dyDescent="0.25">
      <c r="C255" s="22"/>
      <c r="D255" s="22"/>
      <c r="E255" s="22"/>
      <c r="F255" s="22"/>
      <c r="G255" s="22"/>
      <c r="H255" s="22"/>
      <c r="I255" s="22"/>
      <c r="J255" s="22"/>
      <c r="K255" s="22"/>
      <c r="L255" s="22"/>
      <c r="M255" s="22"/>
      <c r="N255" s="22"/>
      <c r="O255" s="22"/>
      <c r="P255" s="22"/>
      <c r="Q255" s="22"/>
      <c r="R255" s="22"/>
      <c r="S255" s="22"/>
    </row>
    <row r="256" spans="1:25" s="1" customFormat="1" x14ac:dyDescent="0.25">
      <c r="A256" s="2" t="s">
        <v>0</v>
      </c>
      <c r="B256" s="2" t="s">
        <v>1</v>
      </c>
      <c r="C256" s="10" t="s">
        <v>295</v>
      </c>
      <c r="D256" s="10" t="s">
        <v>296</v>
      </c>
      <c r="E256" s="10" t="s">
        <v>297</v>
      </c>
      <c r="F256" s="30"/>
      <c r="G256" s="30"/>
      <c r="H256" s="30"/>
      <c r="I256" s="30"/>
      <c r="J256" s="30"/>
      <c r="K256" s="30"/>
      <c r="L256" s="30"/>
      <c r="M256" s="30"/>
      <c r="N256" s="30"/>
      <c r="O256" s="30"/>
      <c r="P256" s="30"/>
      <c r="Q256" s="30"/>
      <c r="R256" s="30"/>
      <c r="S256" s="30"/>
      <c r="T256" s="9"/>
      <c r="U256" s="9"/>
      <c r="V256" s="9"/>
      <c r="W256" s="9"/>
      <c r="X256" s="9"/>
      <c r="Y256" s="9"/>
    </row>
    <row r="257" spans="1:25" s="1" customFormat="1" x14ac:dyDescent="0.25">
      <c r="A257" s="3" t="s">
        <v>2</v>
      </c>
      <c r="B257" s="4">
        <v>1346</v>
      </c>
      <c r="C257" s="35">
        <v>20</v>
      </c>
      <c r="D257" s="35">
        <v>25</v>
      </c>
      <c r="E257" s="35">
        <v>28</v>
      </c>
      <c r="F257" s="32"/>
      <c r="G257" s="32"/>
      <c r="H257" s="32"/>
      <c r="I257" s="32"/>
      <c r="J257" s="32"/>
      <c r="K257" s="32"/>
      <c r="L257" s="32"/>
      <c r="M257" s="32"/>
      <c r="N257" s="32"/>
      <c r="O257" s="32"/>
      <c r="P257" s="32"/>
      <c r="Q257" s="32"/>
      <c r="R257" s="32"/>
      <c r="S257" s="32"/>
      <c r="T257" s="8"/>
      <c r="U257" s="8"/>
      <c r="V257" s="8"/>
      <c r="W257" s="8"/>
      <c r="X257" s="8"/>
      <c r="Y257" s="8"/>
    </row>
    <row r="258" spans="1:25" s="1" customFormat="1" x14ac:dyDescent="0.25">
      <c r="A258" s="6" t="s">
        <v>3</v>
      </c>
      <c r="B258" s="4">
        <v>567</v>
      </c>
      <c r="C258" s="35">
        <v>20</v>
      </c>
      <c r="D258" s="35">
        <v>25</v>
      </c>
      <c r="E258" s="35">
        <v>28</v>
      </c>
      <c r="F258" s="32"/>
      <c r="G258" s="32"/>
      <c r="H258" s="32"/>
      <c r="I258" s="32"/>
      <c r="J258" s="32"/>
      <c r="K258" s="32"/>
      <c r="L258" s="32"/>
      <c r="M258" s="32"/>
      <c r="N258" s="32"/>
      <c r="O258" s="32"/>
      <c r="P258" s="32"/>
      <c r="Q258" s="32"/>
      <c r="R258" s="32"/>
      <c r="S258" s="32"/>
      <c r="T258" s="8"/>
      <c r="U258" s="8"/>
      <c r="V258" s="8"/>
      <c r="W258" s="8"/>
      <c r="X258" s="8"/>
      <c r="Y258" s="8"/>
    </row>
    <row r="259" spans="1:25" s="1" customFormat="1" x14ac:dyDescent="0.25">
      <c r="A259" s="6" t="s">
        <v>4</v>
      </c>
      <c r="B259" s="4">
        <v>186</v>
      </c>
      <c r="C259" s="35">
        <v>20</v>
      </c>
      <c r="D259" s="35">
        <v>25</v>
      </c>
      <c r="E259" s="35">
        <v>28</v>
      </c>
      <c r="F259" s="32"/>
      <c r="G259" s="32"/>
      <c r="H259" s="32"/>
      <c r="I259" s="32"/>
      <c r="J259" s="32"/>
      <c r="K259" s="32"/>
      <c r="L259" s="32"/>
      <c r="M259" s="32"/>
      <c r="N259" s="32"/>
      <c r="O259" s="32"/>
      <c r="P259" s="32"/>
      <c r="Q259" s="32"/>
      <c r="R259" s="32"/>
      <c r="S259" s="32"/>
      <c r="T259" s="8"/>
      <c r="U259" s="8"/>
      <c r="V259" s="8"/>
      <c r="W259" s="8"/>
      <c r="X259" s="8"/>
      <c r="Y259" s="8"/>
    </row>
    <row r="260" spans="1:25" s="1" customFormat="1" x14ac:dyDescent="0.25">
      <c r="A260" s="6" t="s">
        <v>5</v>
      </c>
      <c r="B260" s="4">
        <v>287</v>
      </c>
      <c r="C260" s="35">
        <v>20</v>
      </c>
      <c r="D260" s="35">
        <v>25</v>
      </c>
      <c r="E260" s="35">
        <v>29</v>
      </c>
      <c r="F260" s="32"/>
      <c r="G260" s="32"/>
      <c r="H260" s="32"/>
      <c r="I260" s="32"/>
      <c r="J260" s="32"/>
      <c r="K260" s="32"/>
      <c r="L260" s="32"/>
      <c r="M260" s="32"/>
      <c r="N260" s="32"/>
      <c r="O260" s="32"/>
      <c r="P260" s="32"/>
      <c r="Q260" s="32"/>
      <c r="R260" s="32"/>
      <c r="S260" s="32"/>
      <c r="T260" s="8"/>
      <c r="U260" s="8"/>
      <c r="V260" s="8"/>
      <c r="W260" s="8"/>
      <c r="X260" s="8"/>
      <c r="Y260" s="8"/>
    </row>
    <row r="261" spans="1:25" s="1" customFormat="1" x14ac:dyDescent="0.25">
      <c r="A261" s="6" t="s">
        <v>6</v>
      </c>
      <c r="B261" s="4">
        <v>167</v>
      </c>
      <c r="C261" s="35">
        <v>20</v>
      </c>
      <c r="D261" s="35">
        <v>25</v>
      </c>
      <c r="E261" s="35">
        <v>28</v>
      </c>
      <c r="F261" s="32"/>
      <c r="G261" s="32"/>
      <c r="H261" s="32"/>
      <c r="I261" s="32"/>
      <c r="J261" s="32"/>
      <c r="K261" s="32"/>
      <c r="L261" s="32"/>
      <c r="M261" s="32"/>
      <c r="N261" s="32"/>
      <c r="O261" s="32"/>
      <c r="P261" s="32"/>
      <c r="Q261" s="32"/>
      <c r="R261" s="32"/>
      <c r="S261" s="32"/>
      <c r="T261" s="8"/>
      <c r="U261" s="8"/>
      <c r="V261" s="8"/>
      <c r="W261" s="8"/>
      <c r="X261" s="8"/>
      <c r="Y261" s="8"/>
    </row>
    <row r="262" spans="1:25" s="1" customFormat="1" x14ac:dyDescent="0.25">
      <c r="A262" s="6" t="s">
        <v>7</v>
      </c>
      <c r="B262" s="4">
        <v>139</v>
      </c>
      <c r="C262" s="35">
        <v>20</v>
      </c>
      <c r="D262" s="35">
        <v>25</v>
      </c>
      <c r="E262" s="35">
        <v>28</v>
      </c>
      <c r="F262" s="32"/>
      <c r="G262" s="32"/>
      <c r="H262" s="32"/>
      <c r="I262" s="32"/>
      <c r="J262" s="32"/>
      <c r="K262" s="32"/>
      <c r="L262" s="32"/>
      <c r="M262" s="32"/>
      <c r="N262" s="32"/>
      <c r="O262" s="32"/>
      <c r="P262" s="32"/>
      <c r="Q262" s="32"/>
      <c r="R262" s="32"/>
      <c r="S262" s="32"/>
      <c r="T262" s="8"/>
      <c r="U262" s="8"/>
      <c r="V262" s="8"/>
      <c r="W262" s="8"/>
      <c r="X262" s="8"/>
      <c r="Y262" s="8"/>
    </row>
    <row r="263" spans="1:25" s="1" customFormat="1" x14ac:dyDescent="0.25">
      <c r="A263" s="6" t="s">
        <v>8</v>
      </c>
      <c r="B263" s="4">
        <v>813</v>
      </c>
      <c r="C263" s="35">
        <v>20</v>
      </c>
      <c r="D263" s="35">
        <v>23</v>
      </c>
      <c r="E263" s="35">
        <v>25</v>
      </c>
      <c r="F263" s="32"/>
      <c r="G263" s="32"/>
      <c r="H263" s="32"/>
      <c r="I263" s="32"/>
      <c r="J263" s="32"/>
      <c r="K263" s="32"/>
      <c r="L263" s="32"/>
      <c r="M263" s="32"/>
      <c r="N263" s="32"/>
      <c r="O263" s="32"/>
      <c r="P263" s="32"/>
      <c r="Q263" s="32"/>
      <c r="R263" s="32"/>
      <c r="S263" s="32"/>
      <c r="T263" s="8"/>
      <c r="U263" s="8"/>
      <c r="V263" s="8"/>
      <c r="W263" s="8"/>
      <c r="X263" s="8"/>
      <c r="Y263" s="8"/>
    </row>
    <row r="264" spans="1:25" s="1" customFormat="1" x14ac:dyDescent="0.25">
      <c r="A264" s="6" t="s">
        <v>9</v>
      </c>
      <c r="B264" s="4">
        <v>514</v>
      </c>
      <c r="C264" s="35">
        <v>25</v>
      </c>
      <c r="D264" s="35">
        <v>28</v>
      </c>
      <c r="E264" s="35">
        <v>31</v>
      </c>
      <c r="F264" s="32"/>
      <c r="G264" s="32"/>
      <c r="H264" s="32"/>
      <c r="I264" s="32"/>
      <c r="J264" s="32"/>
      <c r="K264" s="32"/>
      <c r="L264" s="32"/>
      <c r="M264" s="32"/>
      <c r="N264" s="32"/>
      <c r="O264" s="32"/>
      <c r="P264" s="32"/>
      <c r="Q264" s="32"/>
      <c r="R264" s="32"/>
      <c r="S264" s="32"/>
      <c r="T264" s="8"/>
      <c r="U264" s="8"/>
      <c r="V264" s="8"/>
      <c r="W264" s="8"/>
      <c r="X264" s="8"/>
      <c r="Y264" s="8"/>
    </row>
    <row r="265" spans="1:25" s="1" customFormat="1" x14ac:dyDescent="0.25">
      <c r="A265" s="6" t="s">
        <v>10</v>
      </c>
      <c r="B265" s="4">
        <v>344</v>
      </c>
      <c r="C265" s="35">
        <v>20</v>
      </c>
      <c r="D265" s="35">
        <v>24</v>
      </c>
      <c r="E265" s="35">
        <v>26</v>
      </c>
      <c r="F265" s="32"/>
      <c r="G265" s="32"/>
      <c r="H265" s="32"/>
      <c r="I265" s="32"/>
      <c r="J265" s="32"/>
      <c r="K265" s="32"/>
      <c r="L265" s="32"/>
      <c r="M265" s="32"/>
      <c r="N265" s="32"/>
      <c r="O265" s="32"/>
      <c r="P265" s="32"/>
      <c r="Q265" s="32"/>
      <c r="R265" s="32"/>
      <c r="S265" s="32"/>
      <c r="T265" s="8"/>
      <c r="U265" s="8"/>
      <c r="V265" s="8"/>
      <c r="W265" s="8"/>
      <c r="X265" s="8"/>
      <c r="Y265" s="8"/>
    </row>
    <row r="266" spans="1:25" s="1" customFormat="1" x14ac:dyDescent="0.25">
      <c r="A266" s="6" t="s">
        <v>11</v>
      </c>
      <c r="B266" s="4">
        <v>530</v>
      </c>
      <c r="C266" s="35">
        <v>20</v>
      </c>
      <c r="D266" s="35">
        <v>25</v>
      </c>
      <c r="E266" s="35">
        <v>28</v>
      </c>
      <c r="F266" s="32"/>
      <c r="G266" s="32"/>
      <c r="H266" s="32"/>
      <c r="I266" s="32"/>
      <c r="J266" s="32"/>
      <c r="K266" s="32"/>
      <c r="L266" s="32"/>
      <c r="M266" s="32"/>
      <c r="N266" s="32"/>
      <c r="O266" s="32"/>
      <c r="P266" s="32"/>
      <c r="Q266" s="32"/>
      <c r="R266" s="32"/>
      <c r="S266" s="32"/>
      <c r="T266" s="8"/>
      <c r="U266" s="8"/>
      <c r="V266" s="8"/>
      <c r="W266" s="8"/>
      <c r="X266" s="8"/>
      <c r="Y266" s="8"/>
    </row>
    <row r="267" spans="1:25" s="1" customFormat="1" x14ac:dyDescent="0.25">
      <c r="A267" s="6" t="s">
        <v>12</v>
      </c>
      <c r="B267" s="4">
        <v>176</v>
      </c>
      <c r="C267" s="35">
        <v>20</v>
      </c>
      <c r="D267" s="35">
        <v>25</v>
      </c>
      <c r="E267" s="35">
        <v>28</v>
      </c>
      <c r="F267" s="32"/>
      <c r="G267" s="32"/>
      <c r="H267" s="32"/>
      <c r="I267" s="32"/>
      <c r="J267" s="32"/>
      <c r="K267" s="32"/>
      <c r="L267" s="32"/>
      <c r="M267" s="32"/>
      <c r="N267" s="32"/>
      <c r="O267" s="32"/>
      <c r="P267" s="32"/>
      <c r="Q267" s="32"/>
      <c r="R267" s="32"/>
      <c r="S267" s="32"/>
      <c r="T267" s="8"/>
      <c r="U267" s="8"/>
      <c r="V267" s="8"/>
      <c r="W267" s="8"/>
      <c r="X267" s="8"/>
      <c r="Y267" s="8"/>
    </row>
    <row r="268" spans="1:25" s="1" customFormat="1" x14ac:dyDescent="0.25">
      <c r="A268" s="6" t="s">
        <v>13</v>
      </c>
      <c r="B268" s="4">
        <v>262</v>
      </c>
      <c r="C268" s="35">
        <v>21</v>
      </c>
      <c r="D268" s="35">
        <v>26</v>
      </c>
      <c r="E268" s="35">
        <v>30</v>
      </c>
      <c r="F268" s="32"/>
      <c r="G268" s="32"/>
      <c r="H268" s="32"/>
      <c r="I268" s="32"/>
      <c r="J268" s="32"/>
      <c r="K268" s="32"/>
      <c r="L268" s="32"/>
      <c r="M268" s="32"/>
      <c r="N268" s="32"/>
      <c r="O268" s="32"/>
      <c r="P268" s="32"/>
      <c r="Q268" s="32"/>
      <c r="R268" s="32"/>
      <c r="S268" s="32"/>
      <c r="T268" s="8"/>
      <c r="U268" s="8"/>
      <c r="V268" s="8"/>
      <c r="W268" s="8"/>
      <c r="X268" s="8"/>
      <c r="Y268" s="8"/>
    </row>
    <row r="269" spans="1:25" s="1" customFormat="1" x14ac:dyDescent="0.25">
      <c r="B269" s="7"/>
      <c r="C269" s="32"/>
      <c r="D269" s="32"/>
      <c r="E269" s="32"/>
      <c r="F269" s="32"/>
      <c r="G269" s="32"/>
      <c r="H269" s="32"/>
      <c r="I269" s="32"/>
      <c r="J269" s="32"/>
      <c r="K269" s="32"/>
      <c r="L269" s="32"/>
      <c r="M269" s="32"/>
      <c r="N269" s="32"/>
      <c r="O269" s="32"/>
      <c r="P269" s="32"/>
      <c r="Q269" s="32"/>
      <c r="R269" s="32"/>
      <c r="S269" s="32"/>
      <c r="T269" s="8"/>
      <c r="U269" s="8"/>
      <c r="V269" s="8"/>
      <c r="W269" s="8"/>
      <c r="X269" s="8"/>
      <c r="Y269" s="8"/>
    </row>
    <row r="270" spans="1:25" s="1" customFormat="1" x14ac:dyDescent="0.25">
      <c r="C270" s="22"/>
      <c r="D270" s="22"/>
      <c r="E270" s="22"/>
      <c r="F270" s="22"/>
      <c r="G270" s="22"/>
      <c r="H270" s="22"/>
      <c r="I270" s="22"/>
      <c r="J270" s="22"/>
      <c r="K270" s="22"/>
      <c r="L270" s="22"/>
      <c r="M270" s="22"/>
      <c r="N270" s="22"/>
      <c r="O270" s="22"/>
      <c r="P270" s="22"/>
      <c r="Q270" s="22"/>
      <c r="R270" s="22"/>
      <c r="S270" s="22"/>
    </row>
    <row r="271" spans="1:25" s="1" customFormat="1" x14ac:dyDescent="0.25">
      <c r="A271" s="1" t="s">
        <v>720</v>
      </c>
      <c r="C271" s="22"/>
      <c r="D271" s="22"/>
      <c r="E271" s="22"/>
      <c r="F271" s="22"/>
      <c r="G271" s="22"/>
      <c r="H271" s="22"/>
      <c r="I271" s="22"/>
      <c r="J271" s="22"/>
      <c r="K271" s="22"/>
      <c r="L271" s="22"/>
      <c r="M271" s="22"/>
      <c r="N271" s="22"/>
      <c r="O271" s="22"/>
      <c r="P271" s="22"/>
      <c r="Q271" s="22"/>
      <c r="R271" s="22"/>
      <c r="S271" s="22"/>
    </row>
    <row r="272" spans="1:25" s="1" customFormat="1" x14ac:dyDescent="0.25">
      <c r="C272" s="22"/>
      <c r="D272" s="22"/>
      <c r="E272" s="22"/>
      <c r="F272" s="22"/>
      <c r="G272" s="22"/>
      <c r="H272" s="22"/>
      <c r="I272" s="22"/>
      <c r="J272" s="22"/>
      <c r="K272" s="22"/>
      <c r="L272" s="22"/>
      <c r="M272" s="22"/>
      <c r="N272" s="22"/>
      <c r="O272" s="22"/>
      <c r="P272" s="22"/>
      <c r="Q272" s="22"/>
      <c r="R272" s="22"/>
      <c r="S272" s="22"/>
    </row>
    <row r="273" spans="1:25" s="1" customFormat="1" x14ac:dyDescent="0.25">
      <c r="A273" s="2" t="s">
        <v>0</v>
      </c>
      <c r="B273" s="2" t="s">
        <v>1</v>
      </c>
      <c r="C273" s="10" t="s">
        <v>295</v>
      </c>
      <c r="D273" s="10" t="s">
        <v>296</v>
      </c>
      <c r="E273" s="10" t="s">
        <v>297</v>
      </c>
      <c r="F273" s="30"/>
      <c r="G273" s="30"/>
      <c r="H273" s="30"/>
      <c r="I273" s="30"/>
      <c r="J273" s="30"/>
      <c r="K273" s="30"/>
      <c r="L273" s="30"/>
      <c r="M273" s="30"/>
      <c r="N273" s="30"/>
      <c r="O273" s="30"/>
      <c r="P273" s="30"/>
      <c r="Q273" s="30"/>
      <c r="R273" s="30"/>
      <c r="S273" s="30"/>
      <c r="T273" s="9"/>
      <c r="U273" s="9"/>
      <c r="V273" s="9"/>
      <c r="W273" s="9"/>
      <c r="X273" s="9"/>
      <c r="Y273" s="9"/>
    </row>
    <row r="274" spans="1:25" s="1" customFormat="1" x14ac:dyDescent="0.25">
      <c r="A274" s="3" t="s">
        <v>2</v>
      </c>
      <c r="B274" s="4">
        <v>1296</v>
      </c>
      <c r="C274" s="35">
        <v>22.25</v>
      </c>
      <c r="D274" s="35">
        <v>26</v>
      </c>
      <c r="E274" s="35">
        <v>30</v>
      </c>
      <c r="F274" s="32"/>
      <c r="G274" s="32"/>
      <c r="H274" s="32"/>
      <c r="I274" s="32"/>
      <c r="J274" s="32"/>
      <c r="K274" s="32"/>
      <c r="L274" s="32"/>
      <c r="M274" s="32"/>
      <c r="N274" s="32"/>
      <c r="O274" s="32"/>
      <c r="P274" s="32"/>
      <c r="Q274" s="32"/>
      <c r="R274" s="32"/>
      <c r="S274" s="32"/>
      <c r="T274" s="8"/>
      <c r="U274" s="8"/>
      <c r="V274" s="8"/>
      <c r="W274" s="8"/>
      <c r="X274" s="8"/>
      <c r="Y274" s="8"/>
    </row>
    <row r="275" spans="1:25" s="1" customFormat="1" x14ac:dyDescent="0.25">
      <c r="A275" s="6" t="s">
        <v>3</v>
      </c>
      <c r="B275" s="4">
        <v>551</v>
      </c>
      <c r="C275" s="35">
        <v>23</v>
      </c>
      <c r="D275" s="35">
        <v>26</v>
      </c>
      <c r="E275" s="35">
        <v>30</v>
      </c>
      <c r="F275" s="32"/>
      <c r="G275" s="32"/>
      <c r="H275" s="32"/>
      <c r="I275" s="32"/>
      <c r="J275" s="32"/>
      <c r="K275" s="32"/>
      <c r="L275" s="32"/>
      <c r="M275" s="32"/>
      <c r="N275" s="32"/>
      <c r="O275" s="32"/>
      <c r="P275" s="32"/>
      <c r="Q275" s="32"/>
      <c r="R275" s="32"/>
      <c r="S275" s="32"/>
      <c r="T275" s="8"/>
      <c r="U275" s="8"/>
      <c r="V275" s="8"/>
      <c r="W275" s="8"/>
      <c r="X275" s="8"/>
      <c r="Y275" s="8"/>
    </row>
    <row r="276" spans="1:25" s="1" customFormat="1" x14ac:dyDescent="0.25">
      <c r="A276" s="6" t="s">
        <v>4</v>
      </c>
      <c r="B276" s="4">
        <v>180</v>
      </c>
      <c r="C276" s="35">
        <v>23</v>
      </c>
      <c r="D276" s="35">
        <v>25</v>
      </c>
      <c r="E276" s="35">
        <v>30</v>
      </c>
      <c r="F276" s="32"/>
      <c r="G276" s="32"/>
      <c r="H276" s="32"/>
      <c r="I276" s="32"/>
      <c r="J276" s="32"/>
      <c r="K276" s="32"/>
      <c r="L276" s="32"/>
      <c r="M276" s="32"/>
      <c r="N276" s="32"/>
      <c r="O276" s="32"/>
      <c r="P276" s="32"/>
      <c r="Q276" s="32"/>
      <c r="R276" s="32"/>
      <c r="S276" s="32"/>
      <c r="T276" s="8"/>
      <c r="U276" s="8"/>
      <c r="V276" s="8"/>
      <c r="W276" s="8"/>
      <c r="X276" s="8"/>
      <c r="Y276" s="8"/>
    </row>
    <row r="277" spans="1:25" s="1" customFormat="1" x14ac:dyDescent="0.25">
      <c r="A277" s="6" t="s">
        <v>5</v>
      </c>
      <c r="B277" s="4">
        <v>277</v>
      </c>
      <c r="C277" s="35">
        <v>21.5</v>
      </c>
      <c r="D277" s="35">
        <v>27</v>
      </c>
      <c r="E277" s="35">
        <v>31</v>
      </c>
      <c r="F277" s="32"/>
      <c r="G277" s="32"/>
      <c r="H277" s="32"/>
      <c r="I277" s="32"/>
      <c r="J277" s="32"/>
      <c r="K277" s="32"/>
      <c r="L277" s="32"/>
      <c r="M277" s="32"/>
      <c r="N277" s="32"/>
      <c r="O277" s="32"/>
      <c r="P277" s="32"/>
      <c r="Q277" s="32"/>
      <c r="R277" s="32"/>
      <c r="S277" s="32"/>
      <c r="T277" s="8"/>
      <c r="U277" s="8"/>
      <c r="V277" s="8"/>
      <c r="W277" s="8"/>
      <c r="X277" s="8"/>
      <c r="Y277" s="8"/>
    </row>
    <row r="278" spans="1:25" s="1" customFormat="1" x14ac:dyDescent="0.25">
      <c r="A278" s="6" t="s">
        <v>6</v>
      </c>
      <c r="B278" s="4">
        <v>152</v>
      </c>
      <c r="C278" s="35">
        <v>23</v>
      </c>
      <c r="D278" s="35">
        <v>26</v>
      </c>
      <c r="E278" s="35">
        <v>30</v>
      </c>
      <c r="F278" s="32"/>
      <c r="G278" s="32"/>
      <c r="H278" s="32"/>
      <c r="I278" s="32"/>
      <c r="J278" s="32"/>
      <c r="K278" s="32"/>
      <c r="L278" s="32"/>
      <c r="M278" s="32"/>
      <c r="N278" s="32"/>
      <c r="O278" s="32"/>
      <c r="P278" s="32"/>
      <c r="Q278" s="32"/>
      <c r="R278" s="32"/>
      <c r="S278" s="32"/>
      <c r="T278" s="8"/>
      <c r="U278" s="8"/>
      <c r="V278" s="8"/>
      <c r="W278" s="8"/>
      <c r="X278" s="8"/>
      <c r="Y278" s="8"/>
    </row>
    <row r="279" spans="1:25" s="1" customFormat="1" x14ac:dyDescent="0.25">
      <c r="A279" s="6" t="s">
        <v>7</v>
      </c>
      <c r="B279" s="4">
        <v>136</v>
      </c>
      <c r="C279" s="35">
        <v>20</v>
      </c>
      <c r="D279" s="35">
        <v>25</v>
      </c>
      <c r="E279" s="35">
        <v>30</v>
      </c>
      <c r="F279" s="32"/>
      <c r="G279" s="32"/>
      <c r="H279" s="32"/>
      <c r="I279" s="32"/>
      <c r="J279" s="32"/>
      <c r="K279" s="32"/>
      <c r="L279" s="32"/>
      <c r="M279" s="32"/>
      <c r="N279" s="32"/>
      <c r="O279" s="32"/>
      <c r="P279" s="32"/>
      <c r="Q279" s="32"/>
      <c r="R279" s="32"/>
      <c r="S279" s="32"/>
      <c r="T279" s="8"/>
      <c r="U279" s="8"/>
      <c r="V279" s="8"/>
      <c r="W279" s="8"/>
      <c r="X279" s="8"/>
      <c r="Y279" s="8"/>
    </row>
    <row r="280" spans="1:25" s="1" customFormat="1" x14ac:dyDescent="0.25">
      <c r="A280" s="6" t="s">
        <v>8</v>
      </c>
      <c r="B280" s="4">
        <v>773</v>
      </c>
      <c r="C280" s="35">
        <v>20</v>
      </c>
      <c r="D280" s="35">
        <v>25</v>
      </c>
      <c r="E280" s="35">
        <v>28</v>
      </c>
      <c r="F280" s="32"/>
      <c r="G280" s="32"/>
      <c r="H280" s="32"/>
      <c r="I280" s="32"/>
      <c r="J280" s="32"/>
      <c r="K280" s="32"/>
      <c r="L280" s="32"/>
      <c r="M280" s="32"/>
      <c r="N280" s="32"/>
      <c r="O280" s="32"/>
      <c r="P280" s="32"/>
      <c r="Q280" s="32"/>
      <c r="R280" s="32"/>
      <c r="S280" s="32"/>
      <c r="T280" s="8"/>
      <c r="U280" s="8"/>
      <c r="V280" s="8"/>
      <c r="W280" s="8"/>
      <c r="X280" s="8"/>
      <c r="Y280" s="8"/>
    </row>
    <row r="281" spans="1:25" s="1" customFormat="1" x14ac:dyDescent="0.25">
      <c r="A281" s="6" t="s">
        <v>9</v>
      </c>
      <c r="B281" s="4">
        <v>505</v>
      </c>
      <c r="C281" s="35">
        <v>26</v>
      </c>
      <c r="D281" s="35">
        <v>30</v>
      </c>
      <c r="E281" s="35">
        <v>33</v>
      </c>
      <c r="F281" s="32"/>
      <c r="G281" s="32"/>
      <c r="H281" s="32"/>
      <c r="I281" s="32"/>
      <c r="J281" s="32"/>
      <c r="K281" s="32"/>
      <c r="L281" s="32"/>
      <c r="M281" s="32"/>
      <c r="N281" s="32"/>
      <c r="O281" s="32"/>
      <c r="P281" s="32"/>
      <c r="Q281" s="32"/>
      <c r="R281" s="32"/>
      <c r="S281" s="32"/>
      <c r="T281" s="8"/>
      <c r="U281" s="8"/>
      <c r="V281" s="8"/>
      <c r="W281" s="8"/>
      <c r="X281" s="8"/>
      <c r="Y281" s="8"/>
    </row>
    <row r="282" spans="1:25" s="1" customFormat="1" x14ac:dyDescent="0.25">
      <c r="A282" s="6" t="s">
        <v>10</v>
      </c>
      <c r="B282" s="4">
        <v>326</v>
      </c>
      <c r="C282" s="35">
        <v>20</v>
      </c>
      <c r="D282" s="35">
        <v>25</v>
      </c>
      <c r="E282" s="35">
        <v>30</v>
      </c>
      <c r="F282" s="32"/>
      <c r="G282" s="32"/>
      <c r="H282" s="32"/>
      <c r="I282" s="32"/>
      <c r="J282" s="32"/>
      <c r="K282" s="32"/>
      <c r="L282" s="32"/>
      <c r="M282" s="32"/>
      <c r="N282" s="32"/>
      <c r="O282" s="32"/>
      <c r="P282" s="32"/>
      <c r="Q282" s="32"/>
      <c r="R282" s="32"/>
      <c r="S282" s="32"/>
      <c r="T282" s="8"/>
      <c r="U282" s="8"/>
      <c r="V282" s="8"/>
      <c r="W282" s="8"/>
      <c r="X282" s="8"/>
      <c r="Y282" s="8"/>
    </row>
    <row r="283" spans="1:25" s="1" customFormat="1" x14ac:dyDescent="0.25">
      <c r="A283" s="6" t="s">
        <v>11</v>
      </c>
      <c r="B283" s="4">
        <v>511</v>
      </c>
      <c r="C283" s="35">
        <v>23</v>
      </c>
      <c r="D283" s="35">
        <v>25</v>
      </c>
      <c r="E283" s="35">
        <v>30</v>
      </c>
      <c r="F283" s="32"/>
      <c r="G283" s="32"/>
      <c r="H283" s="32"/>
      <c r="I283" s="32"/>
      <c r="J283" s="32"/>
      <c r="K283" s="32"/>
      <c r="L283" s="32"/>
      <c r="M283" s="32"/>
      <c r="N283" s="32"/>
      <c r="O283" s="32"/>
      <c r="P283" s="32"/>
      <c r="Q283" s="32"/>
      <c r="R283" s="32"/>
      <c r="S283" s="32"/>
      <c r="T283" s="8"/>
      <c r="U283" s="8"/>
      <c r="V283" s="8"/>
      <c r="W283" s="8"/>
      <c r="X283" s="8"/>
      <c r="Y283" s="8"/>
    </row>
    <row r="284" spans="1:25" s="1" customFormat="1" x14ac:dyDescent="0.25">
      <c r="A284" s="6" t="s">
        <v>12</v>
      </c>
      <c r="B284" s="4">
        <v>169</v>
      </c>
      <c r="C284" s="35">
        <v>23</v>
      </c>
      <c r="D284" s="35">
        <v>26</v>
      </c>
      <c r="E284" s="35">
        <v>30</v>
      </c>
      <c r="F284" s="32"/>
      <c r="G284" s="32"/>
      <c r="H284" s="32"/>
      <c r="I284" s="32"/>
      <c r="J284" s="32"/>
      <c r="K284" s="32"/>
      <c r="L284" s="32"/>
      <c r="M284" s="32"/>
      <c r="N284" s="32"/>
      <c r="O284" s="32"/>
      <c r="P284" s="32"/>
      <c r="Q284" s="32"/>
      <c r="R284" s="32"/>
      <c r="S284" s="32"/>
      <c r="T284" s="8"/>
      <c r="U284" s="8"/>
      <c r="V284" s="8"/>
      <c r="W284" s="8"/>
      <c r="X284" s="8"/>
      <c r="Y284" s="8"/>
    </row>
    <row r="285" spans="1:25" s="1" customFormat="1" x14ac:dyDescent="0.25">
      <c r="A285" s="6" t="s">
        <v>13</v>
      </c>
      <c r="B285" s="4">
        <v>257</v>
      </c>
      <c r="C285" s="35">
        <v>25</v>
      </c>
      <c r="D285" s="35">
        <v>29</v>
      </c>
      <c r="E285" s="35">
        <v>32</v>
      </c>
      <c r="F285" s="32"/>
      <c r="G285" s="32"/>
      <c r="H285" s="32"/>
      <c r="I285" s="32"/>
      <c r="J285" s="32"/>
      <c r="K285" s="32"/>
      <c r="L285" s="32"/>
      <c r="M285" s="32"/>
      <c r="N285" s="32"/>
      <c r="O285" s="32"/>
      <c r="P285" s="32"/>
      <c r="Q285" s="32"/>
      <c r="R285" s="32"/>
      <c r="S285" s="32"/>
      <c r="T285" s="8"/>
      <c r="U285" s="8"/>
      <c r="V285" s="8"/>
      <c r="W285" s="8"/>
      <c r="X285" s="8"/>
      <c r="Y285" s="8"/>
    </row>
    <row r="286" spans="1:25" s="1" customFormat="1" x14ac:dyDescent="0.25">
      <c r="B286" s="7"/>
      <c r="C286" s="32"/>
      <c r="D286" s="32"/>
      <c r="E286" s="32"/>
      <c r="F286" s="32"/>
      <c r="G286" s="32"/>
      <c r="H286" s="32"/>
      <c r="I286" s="32"/>
      <c r="J286" s="32"/>
      <c r="K286" s="32"/>
      <c r="L286" s="32"/>
      <c r="M286" s="32"/>
      <c r="N286" s="32"/>
      <c r="O286" s="32"/>
      <c r="P286" s="32"/>
      <c r="Q286" s="32"/>
      <c r="R286" s="32"/>
      <c r="S286" s="32"/>
      <c r="T286" s="8"/>
      <c r="U286" s="8"/>
      <c r="V286" s="8"/>
      <c r="W286" s="8"/>
      <c r="X286" s="8"/>
      <c r="Y286" s="8"/>
    </row>
    <row r="287" spans="1:25" s="1" customFormat="1" x14ac:dyDescent="0.25">
      <c r="C287" s="22"/>
      <c r="D287" s="22"/>
      <c r="E287" s="22"/>
      <c r="F287" s="22"/>
      <c r="G287" s="22"/>
      <c r="H287" s="22"/>
      <c r="I287" s="22"/>
      <c r="J287" s="22"/>
      <c r="K287" s="22"/>
      <c r="L287" s="22"/>
      <c r="M287" s="22"/>
      <c r="N287" s="22"/>
      <c r="O287" s="22"/>
      <c r="P287" s="22"/>
      <c r="Q287" s="22"/>
      <c r="R287" s="22"/>
      <c r="S287" s="22"/>
    </row>
    <row r="288" spans="1:25" s="1" customFormat="1" x14ac:dyDescent="0.25">
      <c r="A288" s="1" t="s">
        <v>721</v>
      </c>
      <c r="C288" s="22"/>
      <c r="D288" s="22"/>
      <c r="E288" s="22"/>
      <c r="F288" s="22"/>
      <c r="G288" s="22"/>
      <c r="H288" s="22"/>
      <c r="I288" s="22"/>
      <c r="J288" s="22"/>
      <c r="K288" s="22"/>
      <c r="L288" s="22"/>
      <c r="M288" s="22"/>
      <c r="N288" s="22"/>
      <c r="O288" s="22"/>
      <c r="P288" s="22"/>
      <c r="Q288" s="22"/>
      <c r="R288" s="22"/>
      <c r="S288" s="22"/>
    </row>
    <row r="289" spans="1:25" s="1" customFormat="1" x14ac:dyDescent="0.25">
      <c r="C289" s="22"/>
      <c r="D289" s="22"/>
      <c r="E289" s="22"/>
      <c r="F289" s="22"/>
      <c r="G289" s="22"/>
      <c r="H289" s="22"/>
      <c r="I289" s="22"/>
      <c r="J289" s="22"/>
      <c r="K289" s="22"/>
      <c r="L289" s="22"/>
      <c r="M289" s="22"/>
      <c r="N289" s="22"/>
      <c r="O289" s="22"/>
      <c r="P289" s="22"/>
      <c r="Q289" s="22"/>
      <c r="R289" s="22"/>
      <c r="S289" s="22"/>
    </row>
    <row r="290" spans="1:25" s="1" customFormat="1" x14ac:dyDescent="0.25">
      <c r="A290" s="2" t="s">
        <v>0</v>
      </c>
      <c r="B290" s="2" t="s">
        <v>1</v>
      </c>
      <c r="C290" s="10" t="s">
        <v>295</v>
      </c>
      <c r="D290" s="10" t="s">
        <v>296</v>
      </c>
      <c r="E290" s="10" t="s">
        <v>297</v>
      </c>
      <c r="F290" s="30"/>
      <c r="G290" s="30"/>
      <c r="H290" s="30"/>
      <c r="I290" s="30"/>
      <c r="J290" s="30"/>
      <c r="K290" s="30"/>
      <c r="L290" s="30"/>
      <c r="M290" s="30"/>
      <c r="N290" s="30"/>
      <c r="O290" s="30"/>
      <c r="P290" s="30"/>
      <c r="Q290" s="30"/>
      <c r="R290" s="30"/>
      <c r="S290" s="30"/>
      <c r="T290" s="9"/>
      <c r="U290" s="9"/>
      <c r="V290" s="9"/>
      <c r="W290" s="9"/>
      <c r="X290" s="9"/>
      <c r="Y290" s="9"/>
    </row>
    <row r="291" spans="1:25" s="1" customFormat="1" x14ac:dyDescent="0.25">
      <c r="A291" s="3" t="s">
        <v>2</v>
      </c>
      <c r="B291" s="4">
        <v>1318</v>
      </c>
      <c r="C291" s="35">
        <v>25</v>
      </c>
      <c r="D291" s="35">
        <v>28</v>
      </c>
      <c r="E291" s="35">
        <v>32</v>
      </c>
      <c r="F291" s="32"/>
      <c r="G291" s="32"/>
      <c r="H291" s="32"/>
      <c r="I291" s="32"/>
      <c r="J291" s="32"/>
      <c r="K291" s="32"/>
      <c r="L291" s="32"/>
      <c r="M291" s="32"/>
      <c r="N291" s="32"/>
      <c r="O291" s="32"/>
      <c r="P291" s="32"/>
      <c r="Q291" s="32"/>
      <c r="R291" s="32"/>
      <c r="S291" s="32"/>
      <c r="T291" s="8"/>
      <c r="U291" s="8"/>
      <c r="V291" s="8"/>
      <c r="W291" s="8"/>
      <c r="X291" s="8"/>
      <c r="Y291" s="8"/>
    </row>
    <row r="292" spans="1:25" s="1" customFormat="1" x14ac:dyDescent="0.25">
      <c r="A292" s="6" t="s">
        <v>3</v>
      </c>
      <c r="B292" s="4">
        <v>554</v>
      </c>
      <c r="C292" s="35">
        <v>25</v>
      </c>
      <c r="D292" s="35">
        <v>28</v>
      </c>
      <c r="E292" s="35">
        <v>32</v>
      </c>
      <c r="F292" s="32"/>
      <c r="G292" s="32"/>
      <c r="H292" s="32"/>
      <c r="I292" s="32"/>
      <c r="J292" s="32"/>
      <c r="K292" s="32"/>
      <c r="L292" s="32"/>
      <c r="M292" s="32"/>
      <c r="N292" s="32"/>
      <c r="O292" s="32"/>
      <c r="P292" s="32"/>
      <c r="Q292" s="32"/>
      <c r="R292" s="32"/>
      <c r="S292" s="32"/>
      <c r="T292" s="8"/>
      <c r="U292" s="8"/>
      <c r="V292" s="8"/>
      <c r="W292" s="8"/>
      <c r="X292" s="8"/>
      <c r="Y292" s="8"/>
    </row>
    <row r="293" spans="1:25" s="1" customFormat="1" x14ac:dyDescent="0.25">
      <c r="A293" s="6" t="s">
        <v>4</v>
      </c>
      <c r="B293" s="4">
        <v>179</v>
      </c>
      <c r="C293" s="35">
        <v>25</v>
      </c>
      <c r="D293" s="35">
        <v>28</v>
      </c>
      <c r="E293" s="35">
        <v>30</v>
      </c>
      <c r="F293" s="32"/>
      <c r="G293" s="32"/>
      <c r="H293" s="32"/>
      <c r="I293" s="32"/>
      <c r="J293" s="32"/>
      <c r="K293" s="32"/>
      <c r="L293" s="32"/>
      <c r="M293" s="32"/>
      <c r="N293" s="32"/>
      <c r="O293" s="32"/>
      <c r="P293" s="32"/>
      <c r="Q293" s="32"/>
      <c r="R293" s="32"/>
      <c r="S293" s="32"/>
      <c r="T293" s="8"/>
      <c r="U293" s="8"/>
      <c r="V293" s="8"/>
      <c r="W293" s="8"/>
      <c r="X293" s="8"/>
      <c r="Y293" s="8"/>
    </row>
    <row r="294" spans="1:25" s="1" customFormat="1" x14ac:dyDescent="0.25">
      <c r="A294" s="6" t="s">
        <v>5</v>
      </c>
      <c r="B294" s="4">
        <v>283</v>
      </c>
      <c r="C294" s="35">
        <v>24</v>
      </c>
      <c r="D294" s="35">
        <v>29</v>
      </c>
      <c r="E294" s="35">
        <v>33</v>
      </c>
      <c r="F294" s="32"/>
      <c r="G294" s="32"/>
      <c r="H294" s="32"/>
      <c r="I294" s="32"/>
      <c r="J294" s="32"/>
      <c r="K294" s="32"/>
      <c r="L294" s="32"/>
      <c r="M294" s="32"/>
      <c r="N294" s="32"/>
      <c r="O294" s="32"/>
      <c r="P294" s="32"/>
      <c r="Q294" s="32"/>
      <c r="R294" s="32"/>
      <c r="S294" s="32"/>
      <c r="T294" s="8"/>
      <c r="U294" s="8"/>
      <c r="V294" s="8"/>
      <c r="W294" s="8"/>
      <c r="X294" s="8"/>
      <c r="Y294" s="8"/>
    </row>
    <row r="295" spans="1:25" s="1" customFormat="1" x14ac:dyDescent="0.25">
      <c r="A295" s="6" t="s">
        <v>6</v>
      </c>
      <c r="B295" s="4">
        <v>158</v>
      </c>
      <c r="C295" s="35">
        <v>25</v>
      </c>
      <c r="D295" s="35">
        <v>28</v>
      </c>
      <c r="E295" s="35">
        <v>30</v>
      </c>
      <c r="F295" s="32"/>
      <c r="G295" s="32"/>
      <c r="H295" s="32"/>
      <c r="I295" s="32"/>
      <c r="J295" s="32"/>
      <c r="K295" s="32"/>
      <c r="L295" s="32"/>
      <c r="M295" s="32"/>
      <c r="N295" s="32"/>
      <c r="O295" s="32"/>
      <c r="P295" s="32"/>
      <c r="Q295" s="32"/>
      <c r="R295" s="32"/>
      <c r="S295" s="32"/>
      <c r="T295" s="8"/>
      <c r="U295" s="8"/>
      <c r="V295" s="8"/>
      <c r="W295" s="8"/>
      <c r="X295" s="8"/>
      <c r="Y295" s="8"/>
    </row>
    <row r="296" spans="1:25" s="1" customFormat="1" x14ac:dyDescent="0.25">
      <c r="A296" s="6" t="s">
        <v>7</v>
      </c>
      <c r="B296" s="4">
        <v>144</v>
      </c>
      <c r="C296" s="35">
        <v>21.5</v>
      </c>
      <c r="D296" s="35">
        <v>26</v>
      </c>
      <c r="E296" s="35">
        <v>30</v>
      </c>
      <c r="F296" s="32"/>
      <c r="G296" s="32"/>
      <c r="H296" s="32"/>
      <c r="I296" s="32"/>
      <c r="J296" s="32"/>
      <c r="K296" s="32"/>
      <c r="L296" s="32"/>
      <c r="M296" s="32"/>
      <c r="N296" s="32"/>
      <c r="O296" s="32"/>
      <c r="P296" s="32"/>
      <c r="Q296" s="32"/>
      <c r="R296" s="32"/>
      <c r="S296" s="32"/>
      <c r="T296" s="8"/>
      <c r="U296" s="8"/>
      <c r="V296" s="8"/>
      <c r="W296" s="8"/>
      <c r="X296" s="8"/>
      <c r="Y296" s="8"/>
    </row>
    <row r="297" spans="1:25" s="1" customFormat="1" x14ac:dyDescent="0.25">
      <c r="A297" s="6" t="s">
        <v>8</v>
      </c>
      <c r="B297" s="4">
        <v>791</v>
      </c>
      <c r="C297" s="35">
        <v>21</v>
      </c>
      <c r="D297" s="35">
        <v>25</v>
      </c>
      <c r="E297" s="35">
        <v>30</v>
      </c>
      <c r="F297" s="32"/>
      <c r="G297" s="32"/>
      <c r="H297" s="32"/>
      <c r="I297" s="32"/>
      <c r="J297" s="32"/>
      <c r="K297" s="32"/>
      <c r="L297" s="32"/>
      <c r="M297" s="32"/>
      <c r="N297" s="32"/>
      <c r="O297" s="32"/>
      <c r="P297" s="32"/>
      <c r="Q297" s="32"/>
      <c r="R297" s="32"/>
      <c r="S297" s="32"/>
      <c r="T297" s="8"/>
      <c r="U297" s="8"/>
      <c r="V297" s="8"/>
      <c r="W297" s="8"/>
      <c r="X297" s="8"/>
      <c r="Y297" s="8"/>
    </row>
    <row r="298" spans="1:25" s="1" customFormat="1" x14ac:dyDescent="0.25">
      <c r="A298" s="6" t="s">
        <v>9</v>
      </c>
      <c r="B298" s="4">
        <v>507</v>
      </c>
      <c r="C298" s="35">
        <v>28</v>
      </c>
      <c r="D298" s="35">
        <v>31</v>
      </c>
      <c r="E298" s="35">
        <v>35</v>
      </c>
      <c r="F298" s="32"/>
      <c r="G298" s="32"/>
      <c r="H298" s="32"/>
      <c r="I298" s="32"/>
      <c r="J298" s="32"/>
      <c r="K298" s="32"/>
      <c r="L298" s="32"/>
      <c r="M298" s="32"/>
      <c r="N298" s="32"/>
      <c r="O298" s="32"/>
      <c r="P298" s="32"/>
      <c r="Q298" s="32"/>
      <c r="R298" s="32"/>
      <c r="S298" s="32"/>
      <c r="T298" s="8"/>
      <c r="U298" s="8"/>
      <c r="V298" s="8"/>
      <c r="W298" s="8"/>
      <c r="X298" s="8"/>
      <c r="Y298" s="8"/>
    </row>
    <row r="299" spans="1:25" s="1" customFormat="1" x14ac:dyDescent="0.25">
      <c r="A299" s="6" t="s">
        <v>10</v>
      </c>
      <c r="B299" s="4">
        <v>334</v>
      </c>
      <c r="C299" s="35">
        <v>20</v>
      </c>
      <c r="D299" s="35">
        <v>25</v>
      </c>
      <c r="E299" s="35">
        <v>30</v>
      </c>
      <c r="F299" s="32"/>
      <c r="G299" s="32"/>
      <c r="H299" s="32"/>
      <c r="I299" s="32"/>
      <c r="J299" s="32"/>
      <c r="K299" s="32"/>
      <c r="L299" s="32"/>
      <c r="M299" s="32"/>
      <c r="N299" s="32"/>
      <c r="O299" s="32"/>
      <c r="P299" s="32"/>
      <c r="Q299" s="32"/>
      <c r="R299" s="32"/>
      <c r="S299" s="32"/>
      <c r="T299" s="8"/>
      <c r="U299" s="8"/>
      <c r="V299" s="8"/>
      <c r="W299" s="8"/>
      <c r="X299" s="8"/>
      <c r="Y299" s="8"/>
    </row>
    <row r="300" spans="1:25" s="1" customFormat="1" x14ac:dyDescent="0.25">
      <c r="A300" s="6" t="s">
        <v>11</v>
      </c>
      <c r="B300" s="4">
        <v>515</v>
      </c>
      <c r="C300" s="35">
        <v>25</v>
      </c>
      <c r="D300" s="35">
        <v>27</v>
      </c>
      <c r="E300" s="35">
        <v>31</v>
      </c>
      <c r="F300" s="32"/>
      <c r="G300" s="32"/>
      <c r="H300" s="32"/>
      <c r="I300" s="32"/>
      <c r="J300" s="32"/>
      <c r="K300" s="32"/>
      <c r="L300" s="32"/>
      <c r="M300" s="32"/>
      <c r="N300" s="32"/>
      <c r="O300" s="32"/>
      <c r="P300" s="32"/>
      <c r="Q300" s="32"/>
      <c r="R300" s="32"/>
      <c r="S300" s="32"/>
      <c r="T300" s="8"/>
      <c r="U300" s="8"/>
      <c r="V300" s="8"/>
      <c r="W300" s="8"/>
      <c r="X300" s="8"/>
      <c r="Y300" s="8"/>
    </row>
    <row r="301" spans="1:25" s="1" customFormat="1" x14ac:dyDescent="0.25">
      <c r="A301" s="6" t="s">
        <v>12</v>
      </c>
      <c r="B301" s="4">
        <v>169</v>
      </c>
      <c r="C301" s="35">
        <v>25</v>
      </c>
      <c r="D301" s="35">
        <v>28</v>
      </c>
      <c r="E301" s="35">
        <v>31</v>
      </c>
      <c r="F301" s="32"/>
      <c r="G301" s="32"/>
      <c r="H301" s="32"/>
      <c r="I301" s="32"/>
      <c r="J301" s="32"/>
      <c r="K301" s="32"/>
      <c r="L301" s="32"/>
      <c r="M301" s="32"/>
      <c r="N301" s="32"/>
      <c r="O301" s="32"/>
      <c r="P301" s="32"/>
      <c r="Q301" s="32"/>
      <c r="R301" s="32"/>
      <c r="S301" s="32"/>
      <c r="T301" s="8"/>
      <c r="U301" s="8"/>
      <c r="V301" s="8"/>
      <c r="W301" s="8"/>
      <c r="X301" s="8"/>
      <c r="Y301" s="8"/>
    </row>
    <row r="302" spans="1:25" s="1" customFormat="1" x14ac:dyDescent="0.25">
      <c r="A302" s="6" t="s">
        <v>13</v>
      </c>
      <c r="B302" s="4">
        <v>266</v>
      </c>
      <c r="C302" s="35">
        <v>25</v>
      </c>
      <c r="D302" s="35">
        <v>30</v>
      </c>
      <c r="E302" s="35">
        <v>34</v>
      </c>
      <c r="F302" s="32"/>
      <c r="G302" s="32"/>
      <c r="H302" s="32"/>
      <c r="I302" s="32"/>
      <c r="J302" s="32"/>
      <c r="K302" s="32"/>
      <c r="L302" s="32"/>
      <c r="M302" s="32"/>
      <c r="N302" s="32"/>
      <c r="O302" s="32"/>
      <c r="P302" s="32"/>
      <c r="Q302" s="32"/>
      <c r="R302" s="32"/>
      <c r="S302" s="32"/>
      <c r="T302" s="8"/>
      <c r="U302" s="8"/>
      <c r="V302" s="8"/>
      <c r="W302" s="8"/>
      <c r="X302" s="8"/>
      <c r="Y302" s="8"/>
    </row>
    <row r="303" spans="1:25" s="1" customFormat="1" x14ac:dyDescent="0.25">
      <c r="B303" s="7"/>
      <c r="C303" s="32"/>
      <c r="D303" s="32"/>
      <c r="E303" s="32"/>
      <c r="F303" s="32"/>
      <c r="G303" s="32"/>
      <c r="H303" s="32"/>
      <c r="I303" s="32"/>
      <c r="J303" s="32"/>
      <c r="K303" s="32"/>
      <c r="L303" s="32"/>
      <c r="M303" s="32"/>
      <c r="N303" s="32"/>
      <c r="O303" s="32"/>
      <c r="P303" s="32"/>
      <c r="Q303" s="32"/>
      <c r="R303" s="32"/>
      <c r="S303" s="32"/>
      <c r="T303" s="8"/>
      <c r="U303" s="8"/>
      <c r="V303" s="8"/>
      <c r="W303" s="8"/>
      <c r="X303" s="8"/>
      <c r="Y303" s="8"/>
    </row>
    <row r="304" spans="1:25" s="1" customFormat="1" x14ac:dyDescent="0.25">
      <c r="C304" s="22"/>
      <c r="D304" s="22"/>
      <c r="E304" s="22"/>
      <c r="F304" s="22"/>
      <c r="G304" s="22"/>
      <c r="H304" s="22"/>
      <c r="I304" s="22"/>
      <c r="J304" s="22"/>
      <c r="K304" s="22"/>
      <c r="L304" s="22"/>
      <c r="M304" s="22"/>
      <c r="N304" s="22"/>
      <c r="O304" s="22"/>
      <c r="P304" s="22"/>
      <c r="Q304" s="22"/>
      <c r="R304" s="22"/>
      <c r="S304" s="22"/>
    </row>
    <row r="305" spans="1:25" s="1" customFormat="1" x14ac:dyDescent="0.25">
      <c r="A305" s="1" t="s">
        <v>722</v>
      </c>
      <c r="C305" s="22"/>
      <c r="D305" s="22"/>
      <c r="E305" s="22"/>
      <c r="F305" s="22"/>
      <c r="G305" s="22"/>
      <c r="H305" s="22"/>
      <c r="I305" s="22"/>
      <c r="J305" s="22"/>
      <c r="K305" s="22"/>
      <c r="L305" s="22"/>
      <c r="M305" s="22"/>
      <c r="N305" s="22"/>
      <c r="O305" s="22"/>
      <c r="P305" s="22"/>
      <c r="Q305" s="22"/>
      <c r="R305" s="22"/>
      <c r="S305" s="22"/>
    </row>
    <row r="306" spans="1:25" s="1" customFormat="1" x14ac:dyDescent="0.25">
      <c r="C306" s="22"/>
      <c r="D306" s="22"/>
      <c r="E306" s="22"/>
      <c r="F306" s="22"/>
      <c r="G306" s="22"/>
      <c r="H306" s="22"/>
      <c r="I306" s="22"/>
      <c r="J306" s="22"/>
      <c r="K306" s="22"/>
      <c r="L306" s="22"/>
      <c r="M306" s="22"/>
      <c r="N306" s="22"/>
      <c r="O306" s="22"/>
      <c r="P306" s="22"/>
      <c r="Q306" s="22"/>
      <c r="R306" s="22"/>
      <c r="S306" s="22"/>
    </row>
    <row r="307" spans="1:25" s="1" customFormat="1" x14ac:dyDescent="0.25">
      <c r="A307" s="2" t="s">
        <v>0</v>
      </c>
      <c r="B307" s="2" t="s">
        <v>1</v>
      </c>
      <c r="C307" s="10" t="s">
        <v>295</v>
      </c>
      <c r="D307" s="10" t="s">
        <v>296</v>
      </c>
      <c r="E307" s="10" t="s">
        <v>297</v>
      </c>
      <c r="F307" s="30"/>
      <c r="G307" s="30"/>
      <c r="H307" s="30"/>
      <c r="I307" s="30"/>
      <c r="J307" s="30"/>
      <c r="K307" s="30"/>
      <c r="L307" s="30"/>
      <c r="M307" s="30"/>
      <c r="N307" s="30"/>
      <c r="O307" s="30"/>
      <c r="P307" s="30"/>
      <c r="Q307" s="30"/>
      <c r="R307" s="30"/>
      <c r="S307" s="30"/>
      <c r="T307" s="9"/>
      <c r="U307" s="9"/>
      <c r="V307" s="9"/>
      <c r="W307" s="9"/>
      <c r="X307" s="9"/>
      <c r="Y307" s="9"/>
    </row>
    <row r="308" spans="1:25" s="1" customFormat="1" x14ac:dyDescent="0.25">
      <c r="A308" s="3" t="s">
        <v>2</v>
      </c>
      <c r="B308" s="4">
        <v>1295</v>
      </c>
      <c r="C308" s="35">
        <v>10</v>
      </c>
      <c r="D308" s="35">
        <v>15</v>
      </c>
      <c r="E308" s="35">
        <v>19</v>
      </c>
      <c r="F308" s="32"/>
      <c r="G308" s="32"/>
      <c r="H308" s="32"/>
      <c r="I308" s="32"/>
      <c r="J308" s="32"/>
      <c r="K308" s="32"/>
      <c r="L308" s="32"/>
      <c r="M308" s="32"/>
      <c r="N308" s="32"/>
      <c r="O308" s="32"/>
      <c r="P308" s="32"/>
      <c r="Q308" s="32"/>
      <c r="R308" s="32"/>
      <c r="S308" s="32"/>
      <c r="T308" s="8"/>
      <c r="U308" s="8"/>
      <c r="V308" s="8"/>
      <c r="W308" s="8"/>
      <c r="X308" s="8"/>
      <c r="Y308" s="8"/>
    </row>
    <row r="309" spans="1:25" s="1" customFormat="1" x14ac:dyDescent="0.25">
      <c r="A309" s="6" t="s">
        <v>3</v>
      </c>
      <c r="B309" s="4">
        <v>535</v>
      </c>
      <c r="C309" s="35">
        <v>10</v>
      </c>
      <c r="D309" s="35">
        <v>15</v>
      </c>
      <c r="E309" s="35">
        <v>18</v>
      </c>
      <c r="F309" s="32"/>
      <c r="G309" s="32"/>
      <c r="H309" s="32"/>
      <c r="I309" s="32"/>
      <c r="J309" s="32"/>
      <c r="K309" s="32"/>
      <c r="L309" s="32"/>
      <c r="M309" s="32"/>
      <c r="N309" s="32"/>
      <c r="O309" s="32"/>
      <c r="P309" s="32"/>
      <c r="Q309" s="32"/>
      <c r="R309" s="32"/>
      <c r="S309" s="32"/>
      <c r="T309" s="8"/>
      <c r="U309" s="8"/>
      <c r="V309" s="8"/>
      <c r="W309" s="8"/>
      <c r="X309" s="8"/>
      <c r="Y309" s="8"/>
    </row>
    <row r="310" spans="1:25" s="1" customFormat="1" x14ac:dyDescent="0.25">
      <c r="A310" s="6" t="s">
        <v>4</v>
      </c>
      <c r="B310" s="4">
        <v>174</v>
      </c>
      <c r="C310" s="35">
        <v>10</v>
      </c>
      <c r="D310" s="35">
        <v>15</v>
      </c>
      <c r="E310" s="35">
        <v>20</v>
      </c>
      <c r="F310" s="32"/>
      <c r="G310" s="32"/>
      <c r="H310" s="32"/>
      <c r="I310" s="32"/>
      <c r="J310" s="32"/>
      <c r="K310" s="32"/>
      <c r="L310" s="32"/>
      <c r="M310" s="32"/>
      <c r="N310" s="32"/>
      <c r="O310" s="32"/>
      <c r="P310" s="32"/>
      <c r="Q310" s="32"/>
      <c r="R310" s="32"/>
      <c r="S310" s="32"/>
      <c r="T310" s="8"/>
      <c r="U310" s="8"/>
      <c r="V310" s="8"/>
      <c r="W310" s="8"/>
      <c r="X310" s="8"/>
      <c r="Y310" s="8"/>
    </row>
    <row r="311" spans="1:25" s="1" customFormat="1" x14ac:dyDescent="0.25">
      <c r="A311" s="6" t="s">
        <v>5</v>
      </c>
      <c r="B311" s="4">
        <v>274</v>
      </c>
      <c r="C311" s="35">
        <v>10</v>
      </c>
      <c r="D311" s="35">
        <v>15</v>
      </c>
      <c r="E311" s="35">
        <v>20</v>
      </c>
      <c r="F311" s="32"/>
      <c r="G311" s="32"/>
      <c r="H311" s="32"/>
      <c r="I311" s="32"/>
      <c r="J311" s="32"/>
      <c r="K311" s="32"/>
      <c r="L311" s="32"/>
      <c r="M311" s="32"/>
      <c r="N311" s="32"/>
      <c r="O311" s="32"/>
      <c r="P311" s="32"/>
      <c r="Q311" s="32"/>
      <c r="R311" s="32"/>
      <c r="S311" s="32"/>
      <c r="T311" s="8"/>
      <c r="U311" s="8"/>
      <c r="V311" s="8"/>
      <c r="W311" s="8"/>
      <c r="X311" s="8"/>
      <c r="Y311" s="8"/>
    </row>
    <row r="312" spans="1:25" s="1" customFormat="1" x14ac:dyDescent="0.25">
      <c r="A312" s="6" t="s">
        <v>6</v>
      </c>
      <c r="B312" s="4">
        <v>166</v>
      </c>
      <c r="C312" s="35">
        <v>12.75</v>
      </c>
      <c r="D312" s="35">
        <v>15</v>
      </c>
      <c r="E312" s="35">
        <v>20</v>
      </c>
      <c r="F312" s="32"/>
      <c r="G312" s="32"/>
      <c r="H312" s="32"/>
      <c r="I312" s="32"/>
      <c r="J312" s="32"/>
      <c r="K312" s="32"/>
      <c r="L312" s="32"/>
      <c r="M312" s="32"/>
      <c r="N312" s="32"/>
      <c r="O312" s="32"/>
      <c r="P312" s="32"/>
      <c r="Q312" s="32"/>
      <c r="R312" s="32"/>
      <c r="S312" s="32"/>
      <c r="T312" s="8"/>
      <c r="U312" s="8"/>
      <c r="V312" s="8"/>
      <c r="W312" s="8"/>
      <c r="X312" s="8"/>
      <c r="Y312" s="8"/>
    </row>
    <row r="313" spans="1:25" s="1" customFormat="1" x14ac:dyDescent="0.25">
      <c r="A313" s="6" t="s">
        <v>7</v>
      </c>
      <c r="B313" s="4">
        <v>146</v>
      </c>
      <c r="C313" s="35">
        <v>10.75</v>
      </c>
      <c r="D313" s="35">
        <v>15</v>
      </c>
      <c r="E313" s="35">
        <v>18</v>
      </c>
      <c r="F313" s="32"/>
      <c r="G313" s="32"/>
      <c r="H313" s="32"/>
      <c r="I313" s="32"/>
      <c r="J313" s="32"/>
      <c r="K313" s="32"/>
      <c r="L313" s="32"/>
      <c r="M313" s="32"/>
      <c r="N313" s="32"/>
      <c r="O313" s="32"/>
      <c r="P313" s="32"/>
      <c r="Q313" s="32"/>
      <c r="R313" s="32"/>
      <c r="S313" s="32"/>
      <c r="T313" s="8"/>
      <c r="U313" s="8"/>
      <c r="V313" s="8"/>
      <c r="W313" s="8"/>
      <c r="X313" s="8"/>
      <c r="Y313" s="8"/>
    </row>
    <row r="314" spans="1:25" s="1" customFormat="1" x14ac:dyDescent="0.25">
      <c r="A314" s="6" t="s">
        <v>8</v>
      </c>
      <c r="B314" s="4">
        <v>782</v>
      </c>
      <c r="C314" s="35">
        <v>10</v>
      </c>
      <c r="D314" s="35">
        <v>15</v>
      </c>
      <c r="E314" s="35">
        <v>16</v>
      </c>
      <c r="F314" s="32"/>
      <c r="G314" s="32"/>
      <c r="H314" s="32"/>
      <c r="I314" s="32"/>
      <c r="J314" s="32"/>
      <c r="K314" s="32"/>
      <c r="L314" s="32"/>
      <c r="M314" s="32"/>
      <c r="N314" s="32"/>
      <c r="O314" s="32"/>
      <c r="P314" s="32"/>
      <c r="Q314" s="32"/>
      <c r="R314" s="32"/>
      <c r="S314" s="32"/>
      <c r="T314" s="8"/>
      <c r="U314" s="8"/>
      <c r="V314" s="8"/>
      <c r="W314" s="8"/>
      <c r="X314" s="8"/>
      <c r="Y314" s="8"/>
    </row>
    <row r="315" spans="1:25" s="1" customFormat="1" x14ac:dyDescent="0.25">
      <c r="A315" s="6" t="s">
        <v>9</v>
      </c>
      <c r="B315" s="4">
        <v>494</v>
      </c>
      <c r="C315" s="35">
        <v>14</v>
      </c>
      <c r="D315" s="35">
        <v>18</v>
      </c>
      <c r="E315" s="35">
        <v>22</v>
      </c>
      <c r="F315" s="32"/>
      <c r="G315" s="32"/>
      <c r="H315" s="32"/>
      <c r="I315" s="32"/>
      <c r="J315" s="32"/>
      <c r="K315" s="32"/>
      <c r="L315" s="32"/>
      <c r="M315" s="32"/>
      <c r="N315" s="32"/>
      <c r="O315" s="32"/>
      <c r="P315" s="32"/>
      <c r="Q315" s="32"/>
      <c r="R315" s="32"/>
      <c r="S315" s="32"/>
      <c r="T315" s="8"/>
      <c r="U315" s="8"/>
      <c r="V315" s="8"/>
      <c r="W315" s="8"/>
      <c r="X315" s="8"/>
      <c r="Y315" s="8"/>
    </row>
    <row r="316" spans="1:25" s="1" customFormat="1" x14ac:dyDescent="0.25">
      <c r="A316" s="6" t="s">
        <v>10</v>
      </c>
      <c r="B316" s="4">
        <v>330</v>
      </c>
      <c r="C316" s="35">
        <v>10</v>
      </c>
      <c r="D316" s="35">
        <v>15</v>
      </c>
      <c r="E316" s="35">
        <v>17</v>
      </c>
      <c r="F316" s="32"/>
      <c r="G316" s="32"/>
      <c r="H316" s="32"/>
      <c r="I316" s="32"/>
      <c r="J316" s="32"/>
      <c r="K316" s="32"/>
      <c r="L316" s="32"/>
      <c r="M316" s="32"/>
      <c r="N316" s="32"/>
      <c r="O316" s="32"/>
      <c r="P316" s="32"/>
      <c r="Q316" s="32"/>
      <c r="R316" s="32"/>
      <c r="S316" s="32"/>
      <c r="T316" s="8"/>
      <c r="U316" s="8"/>
      <c r="V316" s="8"/>
      <c r="W316" s="8"/>
      <c r="X316" s="8"/>
      <c r="Y316" s="8"/>
    </row>
    <row r="317" spans="1:25" s="1" customFormat="1" x14ac:dyDescent="0.25">
      <c r="A317" s="6" t="s">
        <v>11</v>
      </c>
      <c r="B317" s="4">
        <v>502</v>
      </c>
      <c r="C317" s="35">
        <v>10</v>
      </c>
      <c r="D317" s="35">
        <v>15</v>
      </c>
      <c r="E317" s="35">
        <v>19</v>
      </c>
      <c r="F317" s="32"/>
      <c r="G317" s="32"/>
      <c r="H317" s="32"/>
      <c r="I317" s="32"/>
      <c r="J317" s="32"/>
      <c r="K317" s="32"/>
      <c r="L317" s="32"/>
      <c r="M317" s="32"/>
      <c r="N317" s="32"/>
      <c r="O317" s="32"/>
      <c r="P317" s="32"/>
      <c r="Q317" s="32"/>
      <c r="R317" s="32"/>
      <c r="S317" s="32"/>
      <c r="T317" s="8"/>
      <c r="U317" s="8"/>
      <c r="V317" s="8"/>
      <c r="W317" s="8"/>
      <c r="X317" s="8"/>
      <c r="Y317" s="8"/>
    </row>
    <row r="318" spans="1:25" s="1" customFormat="1" x14ac:dyDescent="0.25">
      <c r="A318" s="6" t="s">
        <v>12</v>
      </c>
      <c r="B318" s="4">
        <v>173</v>
      </c>
      <c r="C318" s="35">
        <v>10.5</v>
      </c>
      <c r="D318" s="35">
        <v>15</v>
      </c>
      <c r="E318" s="35">
        <v>20</v>
      </c>
      <c r="F318" s="32"/>
      <c r="G318" s="32"/>
      <c r="H318" s="32"/>
      <c r="I318" s="32"/>
      <c r="J318" s="32"/>
      <c r="K318" s="32"/>
      <c r="L318" s="32"/>
      <c r="M318" s="32"/>
      <c r="N318" s="32"/>
      <c r="O318" s="32"/>
      <c r="P318" s="32"/>
      <c r="Q318" s="32"/>
      <c r="R318" s="32"/>
      <c r="S318" s="32"/>
      <c r="T318" s="8"/>
      <c r="U318" s="8"/>
      <c r="V318" s="8"/>
      <c r="W318" s="8"/>
      <c r="X318" s="8"/>
      <c r="Y318" s="8"/>
    </row>
    <row r="319" spans="1:25" s="1" customFormat="1" x14ac:dyDescent="0.25">
      <c r="A319" s="6" t="s">
        <v>13</v>
      </c>
      <c r="B319" s="4">
        <v>257</v>
      </c>
      <c r="C319" s="35">
        <v>12.5</v>
      </c>
      <c r="D319" s="35">
        <v>17</v>
      </c>
      <c r="E319" s="35">
        <v>20.5</v>
      </c>
      <c r="F319" s="32"/>
      <c r="G319" s="32"/>
      <c r="H319" s="32"/>
      <c r="I319" s="32"/>
      <c r="J319" s="32"/>
      <c r="K319" s="32"/>
      <c r="L319" s="32"/>
      <c r="M319" s="32"/>
      <c r="N319" s="32"/>
      <c r="O319" s="32"/>
      <c r="P319" s="32"/>
      <c r="Q319" s="32"/>
      <c r="R319" s="32"/>
      <c r="S319" s="32"/>
      <c r="T319" s="8"/>
      <c r="U319" s="8"/>
      <c r="V319" s="8"/>
      <c r="W319" s="8"/>
      <c r="X319" s="8"/>
      <c r="Y319" s="8"/>
    </row>
    <row r="320" spans="1:25" s="1" customFormat="1" x14ac:dyDescent="0.25">
      <c r="B320" s="7"/>
      <c r="C320" s="32"/>
      <c r="D320" s="32"/>
      <c r="E320" s="32"/>
      <c r="F320" s="32"/>
      <c r="G320" s="32"/>
      <c r="H320" s="32"/>
      <c r="I320" s="32"/>
      <c r="J320" s="32"/>
      <c r="K320" s="32"/>
      <c r="L320" s="32"/>
      <c r="M320" s="32"/>
      <c r="N320" s="32"/>
      <c r="O320" s="32"/>
      <c r="P320" s="32"/>
      <c r="Q320" s="32"/>
      <c r="R320" s="32"/>
      <c r="S320" s="32"/>
      <c r="T320" s="8"/>
      <c r="U320" s="8"/>
      <c r="V320" s="8"/>
      <c r="W320" s="8"/>
      <c r="X320" s="8"/>
      <c r="Y320" s="8"/>
    </row>
    <row r="321" spans="1:25" s="1" customFormat="1" x14ac:dyDescent="0.25">
      <c r="C321" s="22"/>
      <c r="D321" s="22"/>
      <c r="E321" s="22"/>
      <c r="F321" s="22"/>
      <c r="G321" s="22"/>
      <c r="H321" s="22"/>
      <c r="I321" s="22"/>
      <c r="J321" s="22"/>
      <c r="K321" s="22"/>
      <c r="L321" s="22"/>
      <c r="M321" s="22"/>
      <c r="N321" s="22"/>
      <c r="O321" s="22"/>
      <c r="P321" s="22"/>
      <c r="Q321" s="22"/>
      <c r="R321" s="22"/>
      <c r="S321" s="22"/>
    </row>
    <row r="322" spans="1:25" s="1" customFormat="1" x14ac:dyDescent="0.25">
      <c r="A322" s="1" t="s">
        <v>723</v>
      </c>
      <c r="C322" s="22"/>
      <c r="D322" s="22"/>
      <c r="E322" s="22"/>
      <c r="F322" s="22"/>
      <c r="G322" s="22"/>
      <c r="H322" s="22"/>
      <c r="I322" s="22"/>
      <c r="J322" s="22"/>
      <c r="K322" s="22"/>
      <c r="L322" s="22"/>
      <c r="M322" s="22"/>
      <c r="N322" s="22"/>
      <c r="O322" s="22"/>
      <c r="P322" s="22"/>
      <c r="Q322" s="22"/>
      <c r="R322" s="22"/>
      <c r="S322" s="22"/>
    </row>
    <row r="323" spans="1:25" s="1" customFormat="1" x14ac:dyDescent="0.25">
      <c r="C323" s="22"/>
      <c r="D323" s="22"/>
      <c r="E323" s="22"/>
      <c r="F323" s="22"/>
      <c r="G323" s="22"/>
      <c r="H323" s="22"/>
      <c r="I323" s="22"/>
      <c r="J323" s="22"/>
      <c r="K323" s="22"/>
      <c r="L323" s="22"/>
      <c r="M323" s="22"/>
      <c r="N323" s="22"/>
      <c r="O323" s="22"/>
      <c r="P323" s="22"/>
      <c r="Q323" s="22"/>
      <c r="R323" s="22"/>
      <c r="S323" s="22"/>
    </row>
    <row r="324" spans="1:25" s="1" customFormat="1" x14ac:dyDescent="0.25">
      <c r="A324" s="2" t="s">
        <v>0</v>
      </c>
      <c r="B324" s="2" t="s">
        <v>1</v>
      </c>
      <c r="C324" s="10" t="s">
        <v>295</v>
      </c>
      <c r="D324" s="10" t="s">
        <v>296</v>
      </c>
      <c r="E324" s="10" t="s">
        <v>297</v>
      </c>
      <c r="F324" s="30"/>
      <c r="G324" s="30"/>
      <c r="H324" s="30"/>
      <c r="I324" s="30"/>
      <c r="J324" s="30"/>
      <c r="K324" s="30"/>
      <c r="L324" s="30"/>
      <c r="M324" s="30"/>
      <c r="N324" s="30"/>
      <c r="O324" s="30"/>
      <c r="P324" s="30"/>
      <c r="Q324" s="30"/>
      <c r="R324" s="30"/>
      <c r="S324" s="30"/>
      <c r="T324" s="9"/>
      <c r="U324" s="9"/>
      <c r="V324" s="9"/>
      <c r="W324" s="9"/>
      <c r="X324" s="9"/>
      <c r="Y324" s="9"/>
    </row>
    <row r="325" spans="1:25" s="1" customFormat="1" x14ac:dyDescent="0.25">
      <c r="A325" s="3" t="s">
        <v>2</v>
      </c>
      <c r="B325" s="4">
        <v>1351</v>
      </c>
      <c r="C325" s="35">
        <v>15</v>
      </c>
      <c r="D325" s="35">
        <v>20</v>
      </c>
      <c r="E325" s="35">
        <v>24</v>
      </c>
      <c r="F325" s="32"/>
      <c r="G325" s="32"/>
      <c r="H325" s="32"/>
      <c r="I325" s="32"/>
      <c r="J325" s="32"/>
      <c r="K325" s="32"/>
      <c r="L325" s="32"/>
      <c r="M325" s="32"/>
      <c r="N325" s="32"/>
      <c r="O325" s="32"/>
      <c r="P325" s="32"/>
      <c r="Q325" s="32"/>
      <c r="R325" s="32"/>
      <c r="S325" s="32"/>
      <c r="T325" s="8"/>
      <c r="U325" s="8"/>
      <c r="V325" s="8"/>
      <c r="W325" s="8"/>
      <c r="X325" s="8"/>
      <c r="Y325" s="8"/>
    </row>
    <row r="326" spans="1:25" s="1" customFormat="1" x14ac:dyDescent="0.25">
      <c r="A326" s="6" t="s">
        <v>3</v>
      </c>
      <c r="B326" s="4">
        <v>561</v>
      </c>
      <c r="C326" s="35">
        <v>15</v>
      </c>
      <c r="D326" s="35">
        <v>20</v>
      </c>
      <c r="E326" s="35">
        <v>24</v>
      </c>
      <c r="F326" s="32"/>
      <c r="G326" s="32"/>
      <c r="H326" s="32"/>
      <c r="I326" s="32"/>
      <c r="J326" s="32"/>
      <c r="K326" s="32"/>
      <c r="L326" s="32"/>
      <c r="M326" s="32"/>
      <c r="N326" s="32"/>
      <c r="O326" s="32"/>
      <c r="P326" s="32"/>
      <c r="Q326" s="32"/>
      <c r="R326" s="32"/>
      <c r="S326" s="32"/>
      <c r="T326" s="8"/>
      <c r="U326" s="8"/>
      <c r="V326" s="8"/>
      <c r="W326" s="8"/>
      <c r="X326" s="8"/>
      <c r="Y326" s="8"/>
    </row>
    <row r="327" spans="1:25" s="1" customFormat="1" x14ac:dyDescent="0.25">
      <c r="A327" s="6" t="s">
        <v>4</v>
      </c>
      <c r="B327" s="4">
        <v>180</v>
      </c>
      <c r="C327" s="35">
        <v>16</v>
      </c>
      <c r="D327" s="35">
        <v>20</v>
      </c>
      <c r="E327" s="35">
        <v>23.75</v>
      </c>
      <c r="F327" s="32"/>
      <c r="G327" s="32"/>
      <c r="H327" s="32"/>
      <c r="I327" s="32"/>
      <c r="J327" s="32"/>
      <c r="K327" s="32"/>
      <c r="L327" s="32"/>
      <c r="M327" s="32"/>
      <c r="N327" s="32"/>
      <c r="O327" s="32"/>
      <c r="P327" s="32"/>
      <c r="Q327" s="32"/>
      <c r="R327" s="32"/>
      <c r="S327" s="32"/>
      <c r="T327" s="8"/>
      <c r="U327" s="8"/>
      <c r="V327" s="8"/>
      <c r="W327" s="8"/>
      <c r="X327" s="8"/>
      <c r="Y327" s="8"/>
    </row>
    <row r="328" spans="1:25" s="1" customFormat="1" x14ac:dyDescent="0.25">
      <c r="A328" s="6" t="s">
        <v>5</v>
      </c>
      <c r="B328" s="4">
        <v>292</v>
      </c>
      <c r="C328" s="35">
        <v>15</v>
      </c>
      <c r="D328" s="35">
        <v>20</v>
      </c>
      <c r="E328" s="35">
        <v>25</v>
      </c>
      <c r="F328" s="32"/>
      <c r="G328" s="32"/>
      <c r="H328" s="32"/>
      <c r="I328" s="32"/>
      <c r="J328" s="32"/>
      <c r="K328" s="32"/>
      <c r="L328" s="32"/>
      <c r="M328" s="32"/>
      <c r="N328" s="32"/>
      <c r="O328" s="32"/>
      <c r="P328" s="32"/>
      <c r="Q328" s="32"/>
      <c r="R328" s="32"/>
      <c r="S328" s="32"/>
      <c r="T328" s="8"/>
      <c r="U328" s="8"/>
      <c r="V328" s="8"/>
      <c r="W328" s="8"/>
      <c r="X328" s="8"/>
      <c r="Y328" s="8"/>
    </row>
    <row r="329" spans="1:25" s="1" customFormat="1" x14ac:dyDescent="0.25">
      <c r="A329" s="6" t="s">
        <v>6</v>
      </c>
      <c r="B329" s="4">
        <v>168</v>
      </c>
      <c r="C329" s="35">
        <v>16.25</v>
      </c>
      <c r="D329" s="35">
        <v>20</v>
      </c>
      <c r="E329" s="35">
        <v>25</v>
      </c>
      <c r="F329" s="32"/>
      <c r="G329" s="32"/>
      <c r="H329" s="32"/>
      <c r="I329" s="32"/>
      <c r="J329" s="32"/>
      <c r="K329" s="32"/>
      <c r="L329" s="32"/>
      <c r="M329" s="32"/>
      <c r="N329" s="32"/>
      <c r="O329" s="32"/>
      <c r="P329" s="32"/>
      <c r="Q329" s="32"/>
      <c r="R329" s="32"/>
      <c r="S329" s="32"/>
      <c r="T329" s="8"/>
      <c r="U329" s="8"/>
      <c r="V329" s="8"/>
      <c r="W329" s="8"/>
      <c r="X329" s="8"/>
      <c r="Y329" s="8"/>
    </row>
    <row r="330" spans="1:25" s="1" customFormat="1" x14ac:dyDescent="0.25">
      <c r="A330" s="6" t="s">
        <v>7</v>
      </c>
      <c r="B330" s="4">
        <v>150</v>
      </c>
      <c r="C330" s="35">
        <v>15</v>
      </c>
      <c r="D330" s="35">
        <v>20</v>
      </c>
      <c r="E330" s="35">
        <v>24</v>
      </c>
      <c r="F330" s="32"/>
      <c r="G330" s="32"/>
      <c r="H330" s="32"/>
      <c r="I330" s="32"/>
      <c r="J330" s="32"/>
      <c r="K330" s="32"/>
      <c r="L330" s="32"/>
      <c r="M330" s="32"/>
      <c r="N330" s="32"/>
      <c r="O330" s="32"/>
      <c r="P330" s="32"/>
      <c r="Q330" s="32"/>
      <c r="R330" s="32"/>
      <c r="S330" s="32"/>
      <c r="T330" s="8"/>
      <c r="U330" s="8"/>
      <c r="V330" s="8"/>
      <c r="W330" s="8"/>
      <c r="X330" s="8"/>
      <c r="Y330" s="8"/>
    </row>
    <row r="331" spans="1:25" s="1" customFormat="1" x14ac:dyDescent="0.25">
      <c r="A331" s="6" t="s">
        <v>8</v>
      </c>
      <c r="B331" s="4">
        <v>816</v>
      </c>
      <c r="C331" s="35">
        <v>15</v>
      </c>
      <c r="D331" s="35">
        <v>20</v>
      </c>
      <c r="E331" s="35">
        <v>21</v>
      </c>
      <c r="F331" s="32"/>
      <c r="G331" s="32"/>
      <c r="H331" s="32"/>
      <c r="I331" s="32"/>
      <c r="J331" s="32"/>
      <c r="K331" s="32"/>
      <c r="L331" s="32"/>
      <c r="M331" s="32"/>
      <c r="N331" s="32"/>
      <c r="O331" s="32"/>
      <c r="P331" s="32"/>
      <c r="Q331" s="32"/>
      <c r="R331" s="32"/>
      <c r="S331" s="32"/>
      <c r="T331" s="8"/>
      <c r="U331" s="8"/>
      <c r="V331" s="8"/>
      <c r="W331" s="8"/>
      <c r="X331" s="8"/>
      <c r="Y331" s="8"/>
    </row>
    <row r="332" spans="1:25" s="1" customFormat="1" x14ac:dyDescent="0.25">
      <c r="A332" s="6" t="s">
        <v>9</v>
      </c>
      <c r="B332" s="4">
        <v>516</v>
      </c>
      <c r="C332" s="35">
        <v>20</v>
      </c>
      <c r="D332" s="35">
        <v>23</v>
      </c>
      <c r="E332" s="35">
        <v>27</v>
      </c>
      <c r="F332" s="32"/>
      <c r="G332" s="32"/>
      <c r="H332" s="32"/>
      <c r="I332" s="32"/>
      <c r="J332" s="32"/>
      <c r="K332" s="32"/>
      <c r="L332" s="32"/>
      <c r="M332" s="32"/>
      <c r="N332" s="32"/>
      <c r="O332" s="32"/>
      <c r="P332" s="32"/>
      <c r="Q332" s="32"/>
      <c r="R332" s="32"/>
      <c r="S332" s="32"/>
      <c r="T332" s="8"/>
      <c r="U332" s="8"/>
      <c r="V332" s="8"/>
      <c r="W332" s="8"/>
      <c r="X332" s="8"/>
      <c r="Y332" s="8"/>
    </row>
    <row r="333" spans="1:25" s="1" customFormat="1" x14ac:dyDescent="0.25">
      <c r="A333" s="6" t="s">
        <v>10</v>
      </c>
      <c r="B333" s="4">
        <v>342</v>
      </c>
      <c r="C333" s="35">
        <v>15</v>
      </c>
      <c r="D333" s="35">
        <v>20</v>
      </c>
      <c r="E333" s="35">
        <v>22</v>
      </c>
      <c r="F333" s="32"/>
      <c r="G333" s="32"/>
      <c r="H333" s="32"/>
      <c r="I333" s="32"/>
      <c r="J333" s="32"/>
      <c r="K333" s="32"/>
      <c r="L333" s="32"/>
      <c r="M333" s="32"/>
      <c r="N333" s="32"/>
      <c r="O333" s="32"/>
      <c r="P333" s="32"/>
      <c r="Q333" s="32"/>
      <c r="R333" s="32"/>
      <c r="S333" s="32"/>
      <c r="T333" s="8"/>
      <c r="U333" s="8"/>
      <c r="V333" s="8"/>
      <c r="W333" s="8"/>
      <c r="X333" s="8"/>
      <c r="Y333" s="8"/>
    </row>
    <row r="334" spans="1:25" s="1" customFormat="1" x14ac:dyDescent="0.25">
      <c r="A334" s="6" t="s">
        <v>11</v>
      </c>
      <c r="B334" s="4">
        <v>533</v>
      </c>
      <c r="C334" s="35">
        <v>15</v>
      </c>
      <c r="D334" s="35">
        <v>20</v>
      </c>
      <c r="E334" s="35">
        <v>23</v>
      </c>
      <c r="F334" s="32"/>
      <c r="G334" s="32"/>
      <c r="H334" s="32"/>
      <c r="I334" s="32"/>
      <c r="J334" s="32"/>
      <c r="K334" s="32"/>
      <c r="L334" s="32"/>
      <c r="M334" s="32"/>
      <c r="N334" s="32"/>
      <c r="O334" s="32"/>
      <c r="P334" s="32"/>
      <c r="Q334" s="32"/>
      <c r="R334" s="32"/>
      <c r="S334" s="32"/>
      <c r="T334" s="8"/>
      <c r="U334" s="8"/>
      <c r="V334" s="8"/>
      <c r="W334" s="8"/>
      <c r="X334" s="8"/>
      <c r="Y334" s="8"/>
    </row>
    <row r="335" spans="1:25" s="1" customFormat="1" x14ac:dyDescent="0.25">
      <c r="A335" s="6" t="s">
        <v>12</v>
      </c>
      <c r="B335" s="4">
        <v>174</v>
      </c>
      <c r="C335" s="35">
        <v>17</v>
      </c>
      <c r="D335" s="35">
        <v>20</v>
      </c>
      <c r="E335" s="35">
        <v>25</v>
      </c>
      <c r="F335" s="32"/>
      <c r="G335" s="32"/>
      <c r="H335" s="32"/>
      <c r="I335" s="32"/>
      <c r="J335" s="32"/>
      <c r="K335" s="32"/>
      <c r="L335" s="32"/>
      <c r="M335" s="32"/>
      <c r="N335" s="32"/>
      <c r="O335" s="32"/>
      <c r="P335" s="32"/>
      <c r="Q335" s="32"/>
      <c r="R335" s="32"/>
      <c r="S335" s="32"/>
      <c r="T335" s="8"/>
      <c r="U335" s="8"/>
      <c r="V335" s="8"/>
      <c r="W335" s="8"/>
      <c r="X335" s="8"/>
      <c r="Y335" s="8"/>
    </row>
    <row r="336" spans="1:25" s="1" customFormat="1" x14ac:dyDescent="0.25">
      <c r="A336" s="6" t="s">
        <v>13</v>
      </c>
      <c r="B336" s="4">
        <v>267</v>
      </c>
      <c r="C336" s="35">
        <v>19</v>
      </c>
      <c r="D336" s="35">
        <v>22</v>
      </c>
      <c r="E336" s="35">
        <v>25</v>
      </c>
      <c r="F336" s="32"/>
      <c r="G336" s="32"/>
      <c r="H336" s="32"/>
      <c r="I336" s="32"/>
      <c r="J336" s="32"/>
      <c r="K336" s="32"/>
      <c r="L336" s="32"/>
      <c r="M336" s="32"/>
      <c r="N336" s="32"/>
      <c r="O336" s="32"/>
      <c r="P336" s="32"/>
      <c r="Q336" s="32"/>
      <c r="R336" s="32"/>
      <c r="S336" s="32"/>
      <c r="T336" s="8"/>
      <c r="U336" s="8"/>
      <c r="V336" s="8"/>
      <c r="W336" s="8"/>
      <c r="X336" s="8"/>
      <c r="Y336" s="8"/>
    </row>
    <row r="337" spans="1:25" s="1" customFormat="1" x14ac:dyDescent="0.25">
      <c r="B337" s="7"/>
      <c r="C337" s="32"/>
      <c r="D337" s="32"/>
      <c r="E337" s="32"/>
      <c r="F337" s="32"/>
      <c r="G337" s="32"/>
      <c r="H337" s="32"/>
      <c r="I337" s="32"/>
      <c r="J337" s="32"/>
      <c r="K337" s="32"/>
      <c r="L337" s="32"/>
      <c r="M337" s="32"/>
      <c r="N337" s="32"/>
      <c r="O337" s="32"/>
      <c r="P337" s="32"/>
      <c r="Q337" s="32"/>
      <c r="R337" s="32"/>
      <c r="S337" s="32"/>
      <c r="T337" s="8"/>
      <c r="U337" s="8"/>
      <c r="V337" s="8"/>
      <c r="W337" s="8"/>
      <c r="X337" s="8"/>
      <c r="Y337" s="8"/>
    </row>
    <row r="338" spans="1:25" s="1" customFormat="1" x14ac:dyDescent="0.25">
      <c r="C338" s="22"/>
      <c r="D338" s="22"/>
      <c r="E338" s="22"/>
      <c r="F338" s="22"/>
      <c r="G338" s="22"/>
      <c r="H338" s="22"/>
      <c r="I338" s="22"/>
      <c r="J338" s="22"/>
      <c r="K338" s="22"/>
      <c r="L338" s="22"/>
      <c r="M338" s="22"/>
      <c r="N338" s="22"/>
      <c r="O338" s="22"/>
      <c r="P338" s="22"/>
      <c r="Q338" s="22"/>
      <c r="R338" s="22"/>
      <c r="S338" s="22"/>
    </row>
    <row r="339" spans="1:25" s="1" customFormat="1" x14ac:dyDescent="0.25">
      <c r="A339" s="1" t="s">
        <v>724</v>
      </c>
      <c r="C339" s="22"/>
      <c r="D339" s="22"/>
      <c r="E339" s="22"/>
      <c r="F339" s="22"/>
      <c r="G339" s="22"/>
      <c r="H339" s="22"/>
      <c r="I339" s="22"/>
      <c r="J339" s="22"/>
      <c r="K339" s="22"/>
      <c r="L339" s="22"/>
      <c r="M339" s="22"/>
      <c r="N339" s="22"/>
      <c r="O339" s="22"/>
      <c r="P339" s="22"/>
      <c r="Q339" s="22"/>
      <c r="R339" s="22"/>
      <c r="S339" s="22"/>
    </row>
    <row r="340" spans="1:25" s="1" customFormat="1" x14ac:dyDescent="0.25">
      <c r="C340" s="22"/>
      <c r="D340" s="22"/>
      <c r="E340" s="22"/>
      <c r="F340" s="22"/>
      <c r="G340" s="22"/>
      <c r="H340" s="22"/>
      <c r="I340" s="22"/>
      <c r="J340" s="22"/>
      <c r="K340" s="22"/>
      <c r="L340" s="22"/>
      <c r="M340" s="22"/>
      <c r="N340" s="22"/>
      <c r="O340" s="22"/>
      <c r="P340" s="22"/>
      <c r="Q340" s="22"/>
      <c r="R340" s="22"/>
      <c r="S340" s="22"/>
    </row>
    <row r="341" spans="1:25" s="1" customFormat="1" x14ac:dyDescent="0.25">
      <c r="A341" s="2" t="s">
        <v>0</v>
      </c>
      <c r="B341" s="2" t="s">
        <v>1</v>
      </c>
      <c r="C341" s="10" t="s">
        <v>295</v>
      </c>
      <c r="D341" s="10" t="s">
        <v>296</v>
      </c>
      <c r="E341" s="10" t="s">
        <v>297</v>
      </c>
      <c r="F341" s="30"/>
      <c r="G341" s="30"/>
      <c r="H341" s="30"/>
      <c r="I341" s="30"/>
      <c r="J341" s="30"/>
      <c r="K341" s="30"/>
      <c r="L341" s="30"/>
      <c r="M341" s="30"/>
      <c r="N341" s="30"/>
      <c r="O341" s="30"/>
      <c r="P341" s="30"/>
      <c r="Q341" s="30"/>
      <c r="R341" s="30"/>
      <c r="S341" s="30"/>
      <c r="T341" s="9"/>
      <c r="U341" s="9"/>
      <c r="V341" s="9"/>
      <c r="W341" s="9"/>
      <c r="X341" s="9"/>
      <c r="Y341" s="9"/>
    </row>
    <row r="342" spans="1:25" s="1" customFormat="1" x14ac:dyDescent="0.25">
      <c r="A342" s="3" t="s">
        <v>2</v>
      </c>
      <c r="B342" s="4">
        <v>1311</v>
      </c>
      <c r="C342" s="35">
        <v>20</v>
      </c>
      <c r="D342" s="35">
        <v>25</v>
      </c>
      <c r="E342" s="35">
        <v>28</v>
      </c>
      <c r="F342" s="32"/>
      <c r="G342" s="32"/>
      <c r="H342" s="32"/>
      <c r="I342" s="32"/>
      <c r="J342" s="32"/>
      <c r="K342" s="32"/>
      <c r="L342" s="32"/>
      <c r="M342" s="32"/>
      <c r="N342" s="32"/>
      <c r="O342" s="32"/>
      <c r="P342" s="32"/>
      <c r="Q342" s="32"/>
      <c r="R342" s="32"/>
      <c r="S342" s="32"/>
      <c r="T342" s="8"/>
      <c r="U342" s="8"/>
      <c r="V342" s="8"/>
      <c r="W342" s="8"/>
      <c r="X342" s="8"/>
      <c r="Y342" s="8"/>
    </row>
    <row r="343" spans="1:25" s="1" customFormat="1" x14ac:dyDescent="0.25">
      <c r="A343" s="6" t="s">
        <v>3</v>
      </c>
      <c r="B343" s="4">
        <v>550</v>
      </c>
      <c r="C343" s="35">
        <v>20</v>
      </c>
      <c r="D343" s="35">
        <v>24</v>
      </c>
      <c r="E343" s="35">
        <v>28</v>
      </c>
      <c r="F343" s="32"/>
      <c r="G343" s="32"/>
      <c r="H343" s="32"/>
      <c r="I343" s="32"/>
      <c r="J343" s="32"/>
      <c r="K343" s="32"/>
      <c r="L343" s="32"/>
      <c r="M343" s="32"/>
      <c r="N343" s="32"/>
      <c r="O343" s="32"/>
      <c r="P343" s="32"/>
      <c r="Q343" s="32"/>
      <c r="R343" s="32"/>
      <c r="S343" s="32"/>
      <c r="T343" s="8"/>
      <c r="U343" s="8"/>
      <c r="V343" s="8"/>
      <c r="W343" s="8"/>
      <c r="X343" s="8"/>
      <c r="Y343" s="8"/>
    </row>
    <row r="344" spans="1:25" s="1" customFormat="1" x14ac:dyDescent="0.25">
      <c r="A344" s="6" t="s">
        <v>4</v>
      </c>
      <c r="B344" s="4">
        <v>174</v>
      </c>
      <c r="C344" s="35">
        <v>20</v>
      </c>
      <c r="D344" s="35">
        <v>24.5</v>
      </c>
      <c r="E344" s="35">
        <v>27</v>
      </c>
      <c r="F344" s="32"/>
      <c r="G344" s="32"/>
      <c r="H344" s="32"/>
      <c r="I344" s="32"/>
      <c r="J344" s="32"/>
      <c r="K344" s="32"/>
      <c r="L344" s="32"/>
      <c r="M344" s="32"/>
      <c r="N344" s="32"/>
      <c r="O344" s="32"/>
      <c r="P344" s="32"/>
      <c r="Q344" s="32"/>
      <c r="R344" s="32"/>
      <c r="S344" s="32"/>
      <c r="T344" s="8"/>
      <c r="U344" s="8"/>
      <c r="V344" s="8"/>
      <c r="W344" s="8"/>
      <c r="X344" s="8"/>
      <c r="Y344" s="8"/>
    </row>
    <row r="345" spans="1:25" s="1" customFormat="1" x14ac:dyDescent="0.25">
      <c r="A345" s="6" t="s">
        <v>5</v>
      </c>
      <c r="B345" s="4">
        <v>282</v>
      </c>
      <c r="C345" s="35">
        <v>20</v>
      </c>
      <c r="D345" s="35">
        <v>25</v>
      </c>
      <c r="E345" s="35">
        <v>28</v>
      </c>
      <c r="F345" s="32"/>
      <c r="G345" s="32"/>
      <c r="H345" s="32"/>
      <c r="I345" s="32"/>
      <c r="J345" s="32"/>
      <c r="K345" s="32"/>
      <c r="L345" s="32"/>
      <c r="M345" s="32"/>
      <c r="N345" s="32"/>
      <c r="O345" s="32"/>
      <c r="P345" s="32"/>
      <c r="Q345" s="32"/>
      <c r="R345" s="32"/>
      <c r="S345" s="32"/>
      <c r="T345" s="8"/>
      <c r="U345" s="8"/>
      <c r="V345" s="8"/>
      <c r="W345" s="8"/>
      <c r="X345" s="8"/>
      <c r="Y345" s="8"/>
    </row>
    <row r="346" spans="1:25" s="1" customFormat="1" x14ac:dyDescent="0.25">
      <c r="A346" s="6" t="s">
        <v>6</v>
      </c>
      <c r="B346" s="4">
        <v>163</v>
      </c>
      <c r="C346" s="35">
        <v>20</v>
      </c>
      <c r="D346" s="35">
        <v>25</v>
      </c>
      <c r="E346" s="35">
        <v>28</v>
      </c>
      <c r="F346" s="32"/>
      <c r="G346" s="32"/>
      <c r="H346" s="32"/>
      <c r="I346" s="32"/>
      <c r="J346" s="32"/>
      <c r="K346" s="32"/>
      <c r="L346" s="32"/>
      <c r="M346" s="32"/>
      <c r="N346" s="32"/>
      <c r="O346" s="32"/>
      <c r="P346" s="32"/>
      <c r="Q346" s="32"/>
      <c r="R346" s="32"/>
      <c r="S346" s="32"/>
      <c r="T346" s="8"/>
      <c r="U346" s="8"/>
      <c r="V346" s="8"/>
      <c r="W346" s="8"/>
      <c r="X346" s="8"/>
      <c r="Y346" s="8"/>
    </row>
    <row r="347" spans="1:25" s="1" customFormat="1" x14ac:dyDescent="0.25">
      <c r="A347" s="6" t="s">
        <v>7</v>
      </c>
      <c r="B347" s="4">
        <v>142</v>
      </c>
      <c r="C347" s="35">
        <v>20</v>
      </c>
      <c r="D347" s="35">
        <v>25</v>
      </c>
      <c r="E347" s="35">
        <v>27.25</v>
      </c>
      <c r="F347" s="32"/>
      <c r="G347" s="32"/>
      <c r="H347" s="32"/>
      <c r="I347" s="32"/>
      <c r="J347" s="32"/>
      <c r="K347" s="32"/>
      <c r="L347" s="32"/>
      <c r="M347" s="32"/>
      <c r="N347" s="32"/>
      <c r="O347" s="32"/>
      <c r="P347" s="32"/>
      <c r="Q347" s="32"/>
      <c r="R347" s="32"/>
      <c r="S347" s="32"/>
      <c r="T347" s="8"/>
      <c r="U347" s="8"/>
      <c r="V347" s="8"/>
      <c r="W347" s="8"/>
      <c r="X347" s="8"/>
      <c r="Y347" s="8"/>
    </row>
    <row r="348" spans="1:25" s="1" customFormat="1" x14ac:dyDescent="0.25">
      <c r="A348" s="6" t="s">
        <v>8</v>
      </c>
      <c r="B348" s="4">
        <v>789</v>
      </c>
      <c r="C348" s="35">
        <v>20</v>
      </c>
      <c r="D348" s="35">
        <v>22</v>
      </c>
      <c r="E348" s="35">
        <v>25</v>
      </c>
      <c r="F348" s="32"/>
      <c r="G348" s="32"/>
      <c r="H348" s="32"/>
      <c r="I348" s="32"/>
      <c r="J348" s="32"/>
      <c r="K348" s="32"/>
      <c r="L348" s="32"/>
      <c r="M348" s="32"/>
      <c r="N348" s="32"/>
      <c r="O348" s="32"/>
      <c r="P348" s="32"/>
      <c r="Q348" s="32"/>
      <c r="R348" s="32"/>
      <c r="S348" s="32"/>
      <c r="T348" s="8"/>
      <c r="U348" s="8"/>
      <c r="V348" s="8"/>
      <c r="W348" s="8"/>
      <c r="X348" s="8"/>
      <c r="Y348" s="8"/>
    </row>
    <row r="349" spans="1:25" s="1" customFormat="1" x14ac:dyDescent="0.25">
      <c r="A349" s="6" t="s">
        <v>9</v>
      </c>
      <c r="B349" s="4">
        <v>503</v>
      </c>
      <c r="C349" s="35">
        <v>24</v>
      </c>
      <c r="D349" s="35">
        <v>27</v>
      </c>
      <c r="E349" s="35">
        <v>30</v>
      </c>
      <c r="F349" s="32"/>
      <c r="G349" s="32"/>
      <c r="H349" s="32"/>
      <c r="I349" s="32"/>
      <c r="J349" s="32"/>
      <c r="K349" s="32"/>
      <c r="L349" s="32"/>
      <c r="M349" s="32"/>
      <c r="N349" s="32"/>
      <c r="O349" s="32"/>
      <c r="P349" s="32"/>
      <c r="Q349" s="32"/>
      <c r="R349" s="32"/>
      <c r="S349" s="32"/>
      <c r="T349" s="8"/>
      <c r="U349" s="8"/>
      <c r="V349" s="8"/>
      <c r="W349" s="8"/>
      <c r="X349" s="8"/>
      <c r="Y349" s="8"/>
    </row>
    <row r="350" spans="1:25" s="1" customFormat="1" x14ac:dyDescent="0.25">
      <c r="A350" s="6" t="s">
        <v>10</v>
      </c>
      <c r="B350" s="4">
        <v>324</v>
      </c>
      <c r="C350" s="35">
        <v>20</v>
      </c>
      <c r="D350" s="35">
        <v>23</v>
      </c>
      <c r="E350" s="35">
        <v>26</v>
      </c>
      <c r="F350" s="32"/>
      <c r="G350" s="32"/>
      <c r="H350" s="32"/>
      <c r="I350" s="32"/>
      <c r="J350" s="32"/>
      <c r="K350" s="32"/>
      <c r="L350" s="32"/>
      <c r="M350" s="32"/>
      <c r="N350" s="32"/>
      <c r="O350" s="32"/>
      <c r="P350" s="32"/>
      <c r="Q350" s="32"/>
      <c r="R350" s="32"/>
      <c r="S350" s="32"/>
      <c r="T350" s="8"/>
      <c r="U350" s="8"/>
      <c r="V350" s="8"/>
      <c r="W350" s="8"/>
      <c r="X350" s="8"/>
      <c r="Y350" s="8"/>
    </row>
    <row r="351" spans="1:25" s="1" customFormat="1" x14ac:dyDescent="0.25">
      <c r="A351" s="6" t="s">
        <v>11</v>
      </c>
      <c r="B351" s="4">
        <v>523</v>
      </c>
      <c r="C351" s="35">
        <v>20</v>
      </c>
      <c r="D351" s="35">
        <v>25</v>
      </c>
      <c r="E351" s="35">
        <v>27</v>
      </c>
      <c r="F351" s="32"/>
      <c r="G351" s="32"/>
      <c r="H351" s="32"/>
      <c r="I351" s="32"/>
      <c r="J351" s="32"/>
      <c r="K351" s="32"/>
      <c r="L351" s="32"/>
      <c r="M351" s="32"/>
      <c r="N351" s="32"/>
      <c r="O351" s="32"/>
      <c r="P351" s="32"/>
      <c r="Q351" s="32"/>
      <c r="R351" s="32"/>
      <c r="S351" s="32"/>
      <c r="T351" s="8"/>
      <c r="U351" s="8"/>
      <c r="V351" s="8"/>
      <c r="W351" s="8"/>
      <c r="X351" s="8"/>
      <c r="Y351" s="8"/>
    </row>
    <row r="352" spans="1:25" s="1" customFormat="1" x14ac:dyDescent="0.25">
      <c r="A352" s="6" t="s">
        <v>12</v>
      </c>
      <c r="B352" s="4">
        <v>168</v>
      </c>
      <c r="C352" s="35">
        <v>20</v>
      </c>
      <c r="D352" s="35">
        <v>25</v>
      </c>
      <c r="E352" s="35">
        <v>27</v>
      </c>
      <c r="F352" s="32"/>
      <c r="G352" s="32"/>
      <c r="H352" s="32"/>
      <c r="I352" s="32"/>
      <c r="J352" s="32"/>
      <c r="K352" s="32"/>
      <c r="L352" s="32"/>
      <c r="M352" s="32"/>
      <c r="N352" s="32"/>
      <c r="O352" s="32"/>
      <c r="P352" s="32"/>
      <c r="Q352" s="32"/>
      <c r="R352" s="32"/>
      <c r="S352" s="32"/>
      <c r="T352" s="8"/>
      <c r="U352" s="8"/>
      <c r="V352" s="8"/>
      <c r="W352" s="8"/>
      <c r="X352" s="8"/>
      <c r="Y352" s="8"/>
    </row>
    <row r="353" spans="1:25" s="1" customFormat="1" x14ac:dyDescent="0.25">
      <c r="A353" s="6" t="s">
        <v>13</v>
      </c>
      <c r="B353" s="4">
        <v>261</v>
      </c>
      <c r="C353" s="35">
        <v>20</v>
      </c>
      <c r="D353" s="35">
        <v>26</v>
      </c>
      <c r="E353" s="35">
        <v>30</v>
      </c>
      <c r="F353" s="32"/>
      <c r="G353" s="32"/>
      <c r="H353" s="32"/>
      <c r="I353" s="32"/>
      <c r="J353" s="32"/>
      <c r="K353" s="32"/>
      <c r="L353" s="32"/>
      <c r="M353" s="32"/>
      <c r="N353" s="32"/>
      <c r="O353" s="32"/>
      <c r="P353" s="32"/>
      <c r="Q353" s="32"/>
      <c r="R353" s="32"/>
      <c r="S353" s="32"/>
      <c r="T353" s="8"/>
      <c r="U353" s="8"/>
      <c r="V353" s="8"/>
      <c r="W353" s="8"/>
      <c r="X353" s="8"/>
      <c r="Y353" s="8"/>
    </row>
    <row r="354" spans="1:25" s="1" customFormat="1" x14ac:dyDescent="0.25">
      <c r="B354" s="7"/>
      <c r="C354" s="32"/>
      <c r="D354" s="32"/>
      <c r="E354" s="32"/>
      <c r="F354" s="32"/>
      <c r="G354" s="32"/>
      <c r="H354" s="32"/>
      <c r="I354" s="32"/>
      <c r="J354" s="32"/>
      <c r="K354" s="32"/>
      <c r="L354" s="32"/>
      <c r="M354" s="32"/>
      <c r="N354" s="32"/>
      <c r="O354" s="32"/>
      <c r="P354" s="32"/>
      <c r="Q354" s="32"/>
      <c r="R354" s="32"/>
      <c r="S354" s="32"/>
      <c r="T354" s="8"/>
      <c r="U354" s="8"/>
      <c r="V354" s="8"/>
      <c r="W354" s="8"/>
      <c r="X354" s="8"/>
      <c r="Y354" s="8"/>
    </row>
    <row r="355" spans="1:25" s="1" customFormat="1" x14ac:dyDescent="0.25">
      <c r="C355" s="22"/>
      <c r="D355" s="22"/>
      <c r="E355" s="22"/>
      <c r="F355" s="22"/>
      <c r="G355" s="22"/>
      <c r="H355" s="22"/>
      <c r="I355" s="22"/>
      <c r="J355" s="22"/>
      <c r="K355" s="22"/>
      <c r="L355" s="22"/>
      <c r="M355" s="22"/>
      <c r="N355" s="22"/>
      <c r="O355" s="22"/>
      <c r="P355" s="22"/>
      <c r="Q355" s="22"/>
      <c r="R355" s="22"/>
      <c r="S355" s="22"/>
    </row>
    <row r="356" spans="1:25" s="1" customFormat="1" x14ac:dyDescent="0.25">
      <c r="A356" s="1" t="s">
        <v>725</v>
      </c>
      <c r="C356" s="22"/>
      <c r="D356" s="22"/>
      <c r="E356" s="22"/>
      <c r="F356" s="22"/>
      <c r="G356" s="22"/>
      <c r="H356" s="22"/>
      <c r="I356" s="22"/>
      <c r="J356" s="22"/>
      <c r="K356" s="22"/>
      <c r="L356" s="22"/>
      <c r="M356" s="22"/>
      <c r="N356" s="22"/>
      <c r="O356" s="22"/>
      <c r="P356" s="22"/>
      <c r="Q356" s="22"/>
      <c r="R356" s="22"/>
      <c r="S356" s="22"/>
    </row>
    <row r="357" spans="1:25" s="1" customFormat="1" x14ac:dyDescent="0.25">
      <c r="C357" s="22"/>
      <c r="D357" s="22"/>
      <c r="E357" s="22"/>
      <c r="F357" s="22"/>
      <c r="G357" s="22"/>
      <c r="H357" s="22"/>
      <c r="I357" s="22"/>
      <c r="J357" s="22"/>
      <c r="K357" s="22"/>
      <c r="L357" s="22"/>
      <c r="M357" s="22"/>
      <c r="N357" s="22"/>
      <c r="O357" s="22"/>
      <c r="P357" s="22"/>
      <c r="Q357" s="22"/>
      <c r="R357" s="22"/>
      <c r="S357" s="22"/>
    </row>
    <row r="358" spans="1:25" s="1" customFormat="1" x14ac:dyDescent="0.25">
      <c r="A358" s="2" t="s">
        <v>0</v>
      </c>
      <c r="B358" s="2" t="s">
        <v>1</v>
      </c>
      <c r="C358" s="10" t="s">
        <v>295</v>
      </c>
      <c r="D358" s="10" t="s">
        <v>296</v>
      </c>
      <c r="E358" s="10" t="s">
        <v>297</v>
      </c>
      <c r="F358" s="30"/>
      <c r="G358" s="30"/>
      <c r="H358" s="30"/>
      <c r="I358" s="30"/>
      <c r="J358" s="30"/>
      <c r="K358" s="30"/>
      <c r="L358" s="30"/>
      <c r="M358" s="30"/>
      <c r="N358" s="30"/>
      <c r="O358" s="30"/>
      <c r="P358" s="30"/>
      <c r="Q358" s="30"/>
      <c r="R358" s="30"/>
      <c r="S358" s="30"/>
      <c r="T358" s="9"/>
      <c r="U358" s="9"/>
      <c r="V358" s="9"/>
      <c r="W358" s="9"/>
      <c r="X358" s="9"/>
      <c r="Y358" s="9"/>
    </row>
    <row r="359" spans="1:25" s="1" customFormat="1" x14ac:dyDescent="0.25">
      <c r="A359" s="3" t="s">
        <v>2</v>
      </c>
      <c r="B359" s="4">
        <v>1269</v>
      </c>
      <c r="C359" s="35">
        <v>21</v>
      </c>
      <c r="D359" s="35">
        <v>25</v>
      </c>
      <c r="E359" s="35">
        <v>30</v>
      </c>
      <c r="F359" s="32"/>
      <c r="G359" s="32"/>
      <c r="H359" s="32"/>
      <c r="I359" s="32"/>
      <c r="J359" s="32"/>
      <c r="K359" s="32"/>
      <c r="L359" s="32"/>
      <c r="M359" s="32"/>
      <c r="N359" s="32"/>
      <c r="O359" s="32"/>
      <c r="P359" s="32"/>
      <c r="Q359" s="32"/>
      <c r="R359" s="32"/>
      <c r="S359" s="32"/>
      <c r="T359" s="8"/>
      <c r="U359" s="8"/>
      <c r="V359" s="8"/>
      <c r="W359" s="8"/>
      <c r="X359" s="8"/>
      <c r="Y359" s="8"/>
    </row>
    <row r="360" spans="1:25" s="1" customFormat="1" x14ac:dyDescent="0.25">
      <c r="A360" s="6" t="s">
        <v>3</v>
      </c>
      <c r="B360" s="4">
        <v>541</v>
      </c>
      <c r="C360" s="35">
        <v>21</v>
      </c>
      <c r="D360" s="35">
        <v>25</v>
      </c>
      <c r="E360" s="35">
        <v>30</v>
      </c>
      <c r="F360" s="32"/>
      <c r="G360" s="32"/>
      <c r="H360" s="32"/>
      <c r="I360" s="32"/>
      <c r="J360" s="32"/>
      <c r="K360" s="32"/>
      <c r="L360" s="32"/>
      <c r="M360" s="32"/>
      <c r="N360" s="32"/>
      <c r="O360" s="32"/>
      <c r="P360" s="32"/>
      <c r="Q360" s="32"/>
      <c r="R360" s="32"/>
      <c r="S360" s="32"/>
      <c r="T360" s="8"/>
      <c r="U360" s="8"/>
      <c r="V360" s="8"/>
      <c r="W360" s="8"/>
      <c r="X360" s="8"/>
      <c r="Y360" s="8"/>
    </row>
    <row r="361" spans="1:25" s="1" customFormat="1" x14ac:dyDescent="0.25">
      <c r="A361" s="6" t="s">
        <v>4</v>
      </c>
      <c r="B361" s="4">
        <v>170</v>
      </c>
      <c r="C361" s="35">
        <v>21</v>
      </c>
      <c r="D361" s="35">
        <v>25</v>
      </c>
      <c r="E361" s="35">
        <v>30</v>
      </c>
      <c r="F361" s="32"/>
      <c r="G361" s="32"/>
      <c r="H361" s="32"/>
      <c r="I361" s="32"/>
      <c r="J361" s="32"/>
      <c r="K361" s="32"/>
      <c r="L361" s="32"/>
      <c r="M361" s="32"/>
      <c r="N361" s="32"/>
      <c r="O361" s="32"/>
      <c r="P361" s="32"/>
      <c r="Q361" s="32"/>
      <c r="R361" s="32"/>
      <c r="S361" s="32"/>
      <c r="T361" s="8"/>
      <c r="U361" s="8"/>
      <c r="V361" s="8"/>
      <c r="W361" s="8"/>
      <c r="X361" s="8"/>
      <c r="Y361" s="8"/>
    </row>
    <row r="362" spans="1:25" s="1" customFormat="1" x14ac:dyDescent="0.25">
      <c r="A362" s="6" t="s">
        <v>5</v>
      </c>
      <c r="B362" s="4">
        <v>269</v>
      </c>
      <c r="C362" s="35">
        <v>20.5</v>
      </c>
      <c r="D362" s="35">
        <v>26</v>
      </c>
      <c r="E362" s="35">
        <v>31</v>
      </c>
      <c r="F362" s="32"/>
      <c r="G362" s="32"/>
      <c r="H362" s="32"/>
      <c r="I362" s="32"/>
      <c r="J362" s="32"/>
      <c r="K362" s="32"/>
      <c r="L362" s="32"/>
      <c r="M362" s="32"/>
      <c r="N362" s="32"/>
      <c r="O362" s="32"/>
      <c r="P362" s="32"/>
      <c r="Q362" s="32"/>
      <c r="R362" s="32"/>
      <c r="S362" s="32"/>
      <c r="T362" s="8"/>
      <c r="U362" s="8"/>
      <c r="V362" s="8"/>
      <c r="W362" s="8"/>
      <c r="X362" s="8"/>
      <c r="Y362" s="8"/>
    </row>
    <row r="363" spans="1:25" s="1" customFormat="1" x14ac:dyDescent="0.25">
      <c r="A363" s="6" t="s">
        <v>6</v>
      </c>
      <c r="B363" s="4">
        <v>152</v>
      </c>
      <c r="C363" s="35">
        <v>22.25</v>
      </c>
      <c r="D363" s="35">
        <v>25</v>
      </c>
      <c r="E363" s="35">
        <v>30</v>
      </c>
      <c r="F363" s="32"/>
      <c r="G363" s="32"/>
      <c r="H363" s="32"/>
      <c r="I363" s="32"/>
      <c r="J363" s="32"/>
      <c r="K363" s="32"/>
      <c r="L363" s="32"/>
      <c r="M363" s="32"/>
      <c r="N363" s="32"/>
      <c r="O363" s="32"/>
      <c r="P363" s="32"/>
      <c r="Q363" s="32"/>
      <c r="R363" s="32"/>
      <c r="S363" s="32"/>
      <c r="T363" s="8"/>
      <c r="U363" s="8"/>
      <c r="V363" s="8"/>
      <c r="W363" s="8"/>
      <c r="X363" s="8"/>
      <c r="Y363" s="8"/>
    </row>
    <row r="364" spans="1:25" s="1" customFormat="1" x14ac:dyDescent="0.25">
      <c r="A364" s="6" t="s">
        <v>7</v>
      </c>
      <c r="B364" s="4">
        <v>137</v>
      </c>
      <c r="C364" s="35">
        <v>20</v>
      </c>
      <c r="D364" s="35">
        <v>25</v>
      </c>
      <c r="E364" s="35">
        <v>30</v>
      </c>
      <c r="F364" s="32"/>
      <c r="G364" s="32"/>
      <c r="H364" s="32"/>
      <c r="I364" s="32"/>
      <c r="J364" s="32"/>
      <c r="K364" s="32"/>
      <c r="L364" s="32"/>
      <c r="M364" s="32"/>
      <c r="N364" s="32"/>
      <c r="O364" s="32"/>
      <c r="P364" s="32"/>
      <c r="Q364" s="32"/>
      <c r="R364" s="32"/>
      <c r="S364" s="32"/>
      <c r="T364" s="8"/>
      <c r="U364" s="8"/>
      <c r="V364" s="8"/>
      <c r="W364" s="8"/>
      <c r="X364" s="8"/>
      <c r="Y364" s="8"/>
    </row>
    <row r="365" spans="1:25" s="1" customFormat="1" x14ac:dyDescent="0.25">
      <c r="A365" s="6" t="s">
        <v>8</v>
      </c>
      <c r="B365" s="4">
        <v>755</v>
      </c>
      <c r="C365" s="35">
        <v>20</v>
      </c>
      <c r="D365" s="35">
        <v>25</v>
      </c>
      <c r="E365" s="35">
        <v>27</v>
      </c>
      <c r="F365" s="32"/>
      <c r="G365" s="32"/>
      <c r="H365" s="32"/>
      <c r="I365" s="32"/>
      <c r="J365" s="32"/>
      <c r="K365" s="32"/>
      <c r="L365" s="32"/>
      <c r="M365" s="32"/>
      <c r="N365" s="32"/>
      <c r="O365" s="32"/>
      <c r="P365" s="32"/>
      <c r="Q365" s="32"/>
      <c r="R365" s="32"/>
      <c r="S365" s="32"/>
      <c r="T365" s="8"/>
      <c r="U365" s="8"/>
      <c r="V365" s="8"/>
      <c r="W365" s="8"/>
      <c r="X365" s="8"/>
      <c r="Y365" s="8"/>
    </row>
    <row r="366" spans="1:25" s="1" customFormat="1" x14ac:dyDescent="0.25">
      <c r="A366" s="6" t="s">
        <v>9</v>
      </c>
      <c r="B366" s="4">
        <v>496</v>
      </c>
      <c r="C366" s="35">
        <v>25.25</v>
      </c>
      <c r="D366" s="35">
        <v>30</v>
      </c>
      <c r="E366" s="35">
        <v>33</v>
      </c>
      <c r="F366" s="32"/>
      <c r="G366" s="32"/>
      <c r="H366" s="32"/>
      <c r="I366" s="32"/>
      <c r="J366" s="32"/>
      <c r="K366" s="32"/>
      <c r="L366" s="32"/>
      <c r="M366" s="32"/>
      <c r="N366" s="32"/>
      <c r="O366" s="32"/>
      <c r="P366" s="32"/>
      <c r="Q366" s="32"/>
      <c r="R366" s="32"/>
      <c r="S366" s="32"/>
      <c r="T366" s="8"/>
      <c r="U366" s="8"/>
      <c r="V366" s="8"/>
      <c r="W366" s="8"/>
      <c r="X366" s="8"/>
      <c r="Y366" s="8"/>
    </row>
    <row r="367" spans="1:25" s="1" customFormat="1" x14ac:dyDescent="0.25">
      <c r="A367" s="6" t="s">
        <v>10</v>
      </c>
      <c r="B367" s="4">
        <v>310</v>
      </c>
      <c r="C367" s="35">
        <v>20</v>
      </c>
      <c r="D367" s="35">
        <v>25</v>
      </c>
      <c r="E367" s="35">
        <v>30</v>
      </c>
      <c r="F367" s="32"/>
      <c r="G367" s="32"/>
      <c r="H367" s="32"/>
      <c r="I367" s="32"/>
      <c r="J367" s="32"/>
      <c r="K367" s="32"/>
      <c r="L367" s="32"/>
      <c r="M367" s="32"/>
      <c r="N367" s="32"/>
      <c r="O367" s="32"/>
      <c r="P367" s="32"/>
      <c r="Q367" s="32"/>
      <c r="R367" s="32"/>
      <c r="S367" s="32"/>
      <c r="T367" s="8"/>
      <c r="U367" s="8"/>
      <c r="V367" s="8"/>
      <c r="W367" s="8"/>
      <c r="X367" s="8"/>
      <c r="Y367" s="8"/>
    </row>
    <row r="368" spans="1:25" s="1" customFormat="1" x14ac:dyDescent="0.25">
      <c r="A368" s="6" t="s">
        <v>11</v>
      </c>
      <c r="B368" s="4">
        <v>506</v>
      </c>
      <c r="C368" s="35">
        <v>21</v>
      </c>
      <c r="D368" s="35">
        <v>25</v>
      </c>
      <c r="E368" s="35">
        <v>30</v>
      </c>
      <c r="F368" s="32"/>
      <c r="G368" s="32"/>
      <c r="H368" s="32"/>
      <c r="I368" s="32"/>
      <c r="J368" s="32"/>
      <c r="K368" s="32"/>
      <c r="L368" s="32"/>
      <c r="M368" s="32"/>
      <c r="N368" s="32"/>
      <c r="O368" s="32"/>
      <c r="P368" s="32"/>
      <c r="Q368" s="32"/>
      <c r="R368" s="32"/>
      <c r="S368" s="32"/>
      <c r="T368" s="8"/>
      <c r="U368" s="8"/>
      <c r="V368" s="8"/>
      <c r="W368" s="8"/>
      <c r="X368" s="8"/>
      <c r="Y368" s="8"/>
    </row>
    <row r="369" spans="1:25" s="1" customFormat="1" x14ac:dyDescent="0.25">
      <c r="A369" s="6" t="s">
        <v>12</v>
      </c>
      <c r="B369" s="4">
        <v>164</v>
      </c>
      <c r="C369" s="35">
        <v>22</v>
      </c>
      <c r="D369" s="35">
        <v>25</v>
      </c>
      <c r="E369" s="35">
        <v>30</v>
      </c>
      <c r="F369" s="32"/>
      <c r="G369" s="32"/>
      <c r="H369" s="32"/>
      <c r="I369" s="32"/>
      <c r="J369" s="32"/>
      <c r="K369" s="32"/>
      <c r="L369" s="32"/>
      <c r="M369" s="32"/>
      <c r="N369" s="32"/>
      <c r="O369" s="32"/>
      <c r="P369" s="32"/>
      <c r="Q369" s="32"/>
      <c r="R369" s="32"/>
      <c r="S369" s="32"/>
      <c r="T369" s="8"/>
      <c r="U369" s="8"/>
      <c r="V369" s="8"/>
      <c r="W369" s="8"/>
      <c r="X369" s="8"/>
      <c r="Y369" s="8"/>
    </row>
    <row r="370" spans="1:25" s="1" customFormat="1" x14ac:dyDescent="0.25">
      <c r="A370" s="6" t="s">
        <v>13</v>
      </c>
      <c r="B370" s="4">
        <v>256</v>
      </c>
      <c r="C370" s="35">
        <v>24.25</v>
      </c>
      <c r="D370" s="35">
        <v>28</v>
      </c>
      <c r="E370" s="35">
        <v>32</v>
      </c>
      <c r="F370" s="32"/>
      <c r="G370" s="32"/>
      <c r="H370" s="32"/>
      <c r="I370" s="32"/>
      <c r="J370" s="32"/>
      <c r="K370" s="32"/>
      <c r="L370" s="32"/>
      <c r="M370" s="32"/>
      <c r="N370" s="32"/>
      <c r="O370" s="32"/>
      <c r="P370" s="32"/>
      <c r="Q370" s="32"/>
      <c r="R370" s="32"/>
      <c r="S370" s="32"/>
      <c r="T370" s="8"/>
      <c r="U370" s="8"/>
      <c r="V370" s="8"/>
      <c r="W370" s="8"/>
      <c r="X370" s="8"/>
      <c r="Y370" s="8"/>
    </row>
    <row r="371" spans="1:25" s="1" customFormat="1" x14ac:dyDescent="0.25">
      <c r="B371" s="7"/>
      <c r="C371" s="32"/>
      <c r="D371" s="32"/>
      <c r="E371" s="32"/>
      <c r="F371" s="32"/>
      <c r="G371" s="32"/>
      <c r="H371" s="32"/>
      <c r="I371" s="32"/>
      <c r="J371" s="32"/>
      <c r="K371" s="32"/>
      <c r="L371" s="32"/>
      <c r="M371" s="32"/>
      <c r="N371" s="32"/>
      <c r="O371" s="32"/>
      <c r="P371" s="32"/>
      <c r="Q371" s="32"/>
      <c r="R371" s="32"/>
      <c r="S371" s="32"/>
      <c r="T371" s="8"/>
      <c r="U371" s="8"/>
      <c r="V371" s="8"/>
      <c r="W371" s="8"/>
      <c r="X371" s="8"/>
      <c r="Y371" s="8"/>
    </row>
    <row r="372" spans="1:25" s="1" customFormat="1" x14ac:dyDescent="0.25">
      <c r="C372" s="22"/>
      <c r="D372" s="22"/>
      <c r="E372" s="22"/>
      <c r="F372" s="22"/>
      <c r="G372" s="22"/>
      <c r="H372" s="22"/>
      <c r="I372" s="22"/>
      <c r="J372" s="22"/>
      <c r="K372" s="22"/>
      <c r="L372" s="22"/>
      <c r="M372" s="22"/>
      <c r="N372" s="22"/>
      <c r="O372" s="22"/>
      <c r="P372" s="22"/>
      <c r="Q372" s="22"/>
      <c r="R372" s="22"/>
      <c r="S372" s="22"/>
    </row>
    <row r="373" spans="1:25" s="1" customFormat="1" x14ac:dyDescent="0.25">
      <c r="A373" s="1" t="s">
        <v>726</v>
      </c>
      <c r="C373" s="22"/>
      <c r="D373" s="22"/>
      <c r="E373" s="22"/>
      <c r="F373" s="22"/>
      <c r="G373" s="22"/>
      <c r="H373" s="22"/>
      <c r="I373" s="22"/>
      <c r="J373" s="22"/>
      <c r="K373" s="22"/>
      <c r="L373" s="22"/>
      <c r="M373" s="22"/>
      <c r="N373" s="22"/>
      <c r="O373" s="22"/>
      <c r="P373" s="22"/>
      <c r="Q373" s="22"/>
      <c r="R373" s="22"/>
      <c r="S373" s="22"/>
    </row>
    <row r="374" spans="1:25" s="1" customFormat="1" x14ac:dyDescent="0.25">
      <c r="C374" s="22"/>
      <c r="D374" s="22"/>
      <c r="E374" s="22"/>
      <c r="F374" s="22"/>
      <c r="G374" s="22"/>
      <c r="H374" s="22"/>
      <c r="I374" s="22"/>
      <c r="J374" s="22"/>
      <c r="K374" s="22"/>
      <c r="L374" s="22"/>
      <c r="M374" s="22"/>
      <c r="N374" s="22"/>
      <c r="O374" s="22"/>
      <c r="P374" s="22"/>
      <c r="Q374" s="22"/>
      <c r="R374" s="22"/>
      <c r="S374" s="22"/>
    </row>
    <row r="375" spans="1:25" s="1" customFormat="1" x14ac:dyDescent="0.25">
      <c r="A375" s="2" t="s">
        <v>0</v>
      </c>
      <c r="B375" s="2" t="s">
        <v>1</v>
      </c>
      <c r="C375" s="10" t="s">
        <v>295</v>
      </c>
      <c r="D375" s="10" t="s">
        <v>296</v>
      </c>
      <c r="E375" s="10" t="s">
        <v>297</v>
      </c>
      <c r="F375" s="30"/>
      <c r="G375" s="30"/>
      <c r="H375" s="30"/>
      <c r="I375" s="30"/>
      <c r="J375" s="30"/>
      <c r="K375" s="30"/>
      <c r="L375" s="30"/>
      <c r="M375" s="30"/>
      <c r="N375" s="30"/>
      <c r="O375" s="30"/>
      <c r="P375" s="30"/>
      <c r="Q375" s="30"/>
      <c r="R375" s="30"/>
      <c r="S375" s="30"/>
      <c r="T375" s="9"/>
      <c r="U375" s="9"/>
      <c r="V375" s="9"/>
      <c r="W375" s="9"/>
      <c r="X375" s="9"/>
      <c r="Y375" s="9"/>
    </row>
    <row r="376" spans="1:25" s="1" customFormat="1" x14ac:dyDescent="0.25">
      <c r="A376" s="3" t="s">
        <v>2</v>
      </c>
      <c r="B376" s="4">
        <v>1285</v>
      </c>
      <c r="C376" s="35">
        <v>23.5</v>
      </c>
      <c r="D376" s="35">
        <v>27</v>
      </c>
      <c r="E376" s="35">
        <v>31</v>
      </c>
      <c r="F376" s="32"/>
      <c r="G376" s="32"/>
      <c r="H376" s="32"/>
      <c r="I376" s="32"/>
      <c r="J376" s="32"/>
      <c r="K376" s="32"/>
      <c r="L376" s="32"/>
      <c r="M376" s="32"/>
      <c r="N376" s="32"/>
      <c r="O376" s="32"/>
      <c r="P376" s="32"/>
      <c r="Q376" s="32"/>
      <c r="R376" s="32"/>
      <c r="S376" s="32"/>
      <c r="T376" s="8"/>
      <c r="U376" s="8"/>
      <c r="V376" s="8"/>
      <c r="W376" s="8"/>
      <c r="X376" s="8"/>
      <c r="Y376" s="8"/>
    </row>
    <row r="377" spans="1:25" s="1" customFormat="1" x14ac:dyDescent="0.25">
      <c r="A377" s="6" t="s">
        <v>3</v>
      </c>
      <c r="B377" s="4">
        <v>540</v>
      </c>
      <c r="C377" s="35">
        <v>24</v>
      </c>
      <c r="D377" s="35">
        <v>27</v>
      </c>
      <c r="E377" s="35">
        <v>31</v>
      </c>
      <c r="F377" s="32"/>
      <c r="G377" s="32"/>
      <c r="H377" s="32"/>
      <c r="I377" s="32"/>
      <c r="J377" s="32"/>
      <c r="K377" s="32"/>
      <c r="L377" s="32"/>
      <c r="M377" s="32"/>
      <c r="N377" s="32"/>
      <c r="O377" s="32"/>
      <c r="P377" s="32"/>
      <c r="Q377" s="32"/>
      <c r="R377" s="32"/>
      <c r="S377" s="32"/>
      <c r="T377" s="8"/>
      <c r="U377" s="8"/>
      <c r="V377" s="8"/>
      <c r="W377" s="8"/>
      <c r="X377" s="8"/>
      <c r="Y377" s="8"/>
    </row>
    <row r="378" spans="1:25" s="1" customFormat="1" x14ac:dyDescent="0.25">
      <c r="A378" s="6" t="s">
        <v>4</v>
      </c>
      <c r="B378" s="4">
        <v>168</v>
      </c>
      <c r="C378" s="35">
        <v>22.25</v>
      </c>
      <c r="D378" s="35">
        <v>27</v>
      </c>
      <c r="E378" s="35">
        <v>30</v>
      </c>
      <c r="F378" s="32"/>
      <c r="G378" s="32"/>
      <c r="H378" s="32"/>
      <c r="I378" s="32"/>
      <c r="J378" s="32"/>
      <c r="K378" s="32"/>
      <c r="L378" s="32"/>
      <c r="M378" s="32"/>
      <c r="N378" s="32"/>
      <c r="O378" s="32"/>
      <c r="P378" s="32"/>
      <c r="Q378" s="32"/>
      <c r="R378" s="32"/>
      <c r="S378" s="32"/>
      <c r="T378" s="8"/>
      <c r="U378" s="8"/>
      <c r="V378" s="8"/>
      <c r="W378" s="8"/>
      <c r="X378" s="8"/>
      <c r="Y378" s="8"/>
    </row>
    <row r="379" spans="1:25" s="1" customFormat="1" x14ac:dyDescent="0.25">
      <c r="A379" s="6" t="s">
        <v>5</v>
      </c>
      <c r="B379" s="4">
        <v>271</v>
      </c>
      <c r="C379" s="35">
        <v>22</v>
      </c>
      <c r="D379" s="35">
        <v>28</v>
      </c>
      <c r="E379" s="35">
        <v>32</v>
      </c>
      <c r="F379" s="32"/>
      <c r="G379" s="32"/>
      <c r="H379" s="32"/>
      <c r="I379" s="32"/>
      <c r="J379" s="32"/>
      <c r="K379" s="32"/>
      <c r="L379" s="32"/>
      <c r="M379" s="32"/>
      <c r="N379" s="32"/>
      <c r="O379" s="32"/>
      <c r="P379" s="32"/>
      <c r="Q379" s="32"/>
      <c r="R379" s="32"/>
      <c r="S379" s="32"/>
      <c r="T379" s="8"/>
      <c r="U379" s="8"/>
      <c r="V379" s="8"/>
      <c r="W379" s="8"/>
      <c r="X379" s="8"/>
      <c r="Y379" s="8"/>
    </row>
    <row r="380" spans="1:25" s="1" customFormat="1" x14ac:dyDescent="0.25">
      <c r="A380" s="6" t="s">
        <v>6</v>
      </c>
      <c r="B380" s="4">
        <v>159</v>
      </c>
      <c r="C380" s="35">
        <v>25</v>
      </c>
      <c r="D380" s="35">
        <v>27</v>
      </c>
      <c r="E380" s="35">
        <v>30</v>
      </c>
      <c r="F380" s="32"/>
      <c r="G380" s="32"/>
      <c r="H380" s="32"/>
      <c r="I380" s="32"/>
      <c r="J380" s="32"/>
      <c r="K380" s="32"/>
      <c r="L380" s="32"/>
      <c r="M380" s="32"/>
      <c r="N380" s="32"/>
      <c r="O380" s="32"/>
      <c r="P380" s="32"/>
      <c r="Q380" s="32"/>
      <c r="R380" s="32"/>
      <c r="S380" s="32"/>
      <c r="T380" s="8"/>
      <c r="U380" s="8"/>
      <c r="V380" s="8"/>
      <c r="W380" s="8"/>
      <c r="X380" s="8"/>
      <c r="Y380" s="8"/>
    </row>
    <row r="381" spans="1:25" s="1" customFormat="1" x14ac:dyDescent="0.25">
      <c r="A381" s="6" t="s">
        <v>7</v>
      </c>
      <c r="B381" s="4">
        <v>147</v>
      </c>
      <c r="C381" s="35">
        <v>21</v>
      </c>
      <c r="D381" s="35">
        <v>26</v>
      </c>
      <c r="E381" s="35">
        <v>30</v>
      </c>
      <c r="F381" s="32"/>
      <c r="G381" s="32"/>
      <c r="H381" s="32"/>
      <c r="I381" s="32"/>
      <c r="J381" s="32"/>
      <c r="K381" s="32"/>
      <c r="L381" s="32"/>
      <c r="M381" s="32"/>
      <c r="N381" s="32"/>
      <c r="O381" s="32"/>
      <c r="P381" s="32"/>
      <c r="Q381" s="32"/>
      <c r="R381" s="32"/>
      <c r="S381" s="32"/>
      <c r="T381" s="8"/>
      <c r="U381" s="8"/>
      <c r="V381" s="8"/>
      <c r="W381" s="8"/>
      <c r="X381" s="8"/>
      <c r="Y381" s="8"/>
    </row>
    <row r="382" spans="1:25" s="1" customFormat="1" x14ac:dyDescent="0.25">
      <c r="A382" s="6" t="s">
        <v>8</v>
      </c>
      <c r="B382" s="4">
        <v>770</v>
      </c>
      <c r="C382" s="35">
        <v>20</v>
      </c>
      <c r="D382" s="35">
        <v>25</v>
      </c>
      <c r="E382" s="35">
        <v>30</v>
      </c>
      <c r="F382" s="32"/>
      <c r="G382" s="32"/>
      <c r="H382" s="32"/>
      <c r="I382" s="32"/>
      <c r="J382" s="32"/>
      <c r="K382" s="32"/>
      <c r="L382" s="32"/>
      <c r="M382" s="32"/>
      <c r="N382" s="32"/>
      <c r="O382" s="32"/>
      <c r="P382" s="32"/>
      <c r="Q382" s="32"/>
      <c r="R382" s="32"/>
      <c r="S382" s="32"/>
      <c r="T382" s="8"/>
      <c r="U382" s="8"/>
      <c r="V382" s="8"/>
      <c r="W382" s="8"/>
      <c r="X382" s="8"/>
      <c r="Y382" s="8"/>
    </row>
    <row r="383" spans="1:25" s="1" customFormat="1" x14ac:dyDescent="0.25">
      <c r="A383" s="6" t="s">
        <v>9</v>
      </c>
      <c r="B383" s="4">
        <v>495</v>
      </c>
      <c r="C383" s="35">
        <v>27</v>
      </c>
      <c r="D383" s="35">
        <v>30</v>
      </c>
      <c r="E383" s="35">
        <v>35</v>
      </c>
      <c r="F383" s="32"/>
      <c r="G383" s="32"/>
      <c r="H383" s="32"/>
      <c r="I383" s="32"/>
      <c r="J383" s="32"/>
      <c r="K383" s="32"/>
      <c r="L383" s="32"/>
      <c r="M383" s="32"/>
      <c r="N383" s="32"/>
      <c r="O383" s="32"/>
      <c r="P383" s="32"/>
      <c r="Q383" s="32"/>
      <c r="R383" s="32"/>
      <c r="S383" s="32"/>
      <c r="T383" s="8"/>
      <c r="U383" s="8"/>
      <c r="V383" s="8"/>
      <c r="W383" s="8"/>
      <c r="X383" s="8"/>
      <c r="Y383" s="8"/>
    </row>
    <row r="384" spans="1:25" s="1" customFormat="1" x14ac:dyDescent="0.25">
      <c r="A384" s="6" t="s">
        <v>10</v>
      </c>
      <c r="B384" s="4">
        <v>316</v>
      </c>
      <c r="C384" s="35">
        <v>20</v>
      </c>
      <c r="D384" s="35">
        <v>25</v>
      </c>
      <c r="E384" s="35">
        <v>30</v>
      </c>
      <c r="F384" s="32"/>
      <c r="G384" s="32"/>
      <c r="H384" s="32"/>
      <c r="I384" s="32"/>
      <c r="J384" s="32"/>
      <c r="K384" s="32"/>
      <c r="L384" s="32"/>
      <c r="M384" s="32"/>
      <c r="N384" s="32"/>
      <c r="O384" s="32"/>
      <c r="P384" s="32"/>
      <c r="Q384" s="32"/>
      <c r="R384" s="32"/>
      <c r="S384" s="32"/>
      <c r="T384" s="8"/>
      <c r="U384" s="8"/>
      <c r="V384" s="8"/>
      <c r="W384" s="8"/>
      <c r="X384" s="8"/>
      <c r="Y384" s="8"/>
    </row>
    <row r="385" spans="1:25" s="1" customFormat="1" x14ac:dyDescent="0.25">
      <c r="A385" s="6" t="s">
        <v>11</v>
      </c>
      <c r="B385" s="4">
        <v>507</v>
      </c>
      <c r="C385" s="35">
        <v>23</v>
      </c>
      <c r="D385" s="35">
        <v>27</v>
      </c>
      <c r="E385" s="35">
        <v>30</v>
      </c>
      <c r="F385" s="32"/>
      <c r="G385" s="32"/>
      <c r="H385" s="32"/>
      <c r="I385" s="32"/>
      <c r="J385" s="32"/>
      <c r="K385" s="32"/>
      <c r="L385" s="32"/>
      <c r="M385" s="32"/>
      <c r="N385" s="32"/>
      <c r="O385" s="32"/>
      <c r="P385" s="32"/>
      <c r="Q385" s="32"/>
      <c r="R385" s="32"/>
      <c r="S385" s="32"/>
      <c r="T385" s="8"/>
      <c r="U385" s="8"/>
      <c r="V385" s="8"/>
      <c r="W385" s="8"/>
      <c r="X385" s="8"/>
      <c r="Y385" s="8"/>
    </row>
    <row r="386" spans="1:25" s="1" customFormat="1" x14ac:dyDescent="0.25">
      <c r="A386" s="6" t="s">
        <v>12</v>
      </c>
      <c r="B386" s="4">
        <v>165</v>
      </c>
      <c r="C386" s="35">
        <v>24</v>
      </c>
      <c r="D386" s="35">
        <v>27</v>
      </c>
      <c r="E386" s="35">
        <v>30</v>
      </c>
      <c r="F386" s="32"/>
      <c r="G386" s="32"/>
      <c r="H386" s="32"/>
      <c r="I386" s="32"/>
      <c r="J386" s="32"/>
      <c r="K386" s="32"/>
      <c r="L386" s="32"/>
      <c r="M386" s="32"/>
      <c r="N386" s="32"/>
      <c r="O386" s="32"/>
      <c r="P386" s="32"/>
      <c r="Q386" s="32"/>
      <c r="R386" s="32"/>
      <c r="S386" s="32"/>
      <c r="T386" s="8"/>
      <c r="U386" s="8"/>
      <c r="V386" s="8"/>
      <c r="W386" s="8"/>
      <c r="X386" s="8"/>
      <c r="Y386" s="8"/>
    </row>
    <row r="387" spans="1:25" s="1" customFormat="1" x14ac:dyDescent="0.25">
      <c r="A387" s="6" t="s">
        <v>13</v>
      </c>
      <c r="B387" s="4">
        <v>263</v>
      </c>
      <c r="C387" s="35">
        <v>25</v>
      </c>
      <c r="D387" s="35">
        <v>30</v>
      </c>
      <c r="E387" s="35">
        <v>33</v>
      </c>
      <c r="F387" s="32"/>
      <c r="G387" s="32"/>
      <c r="H387" s="32"/>
      <c r="I387" s="32"/>
      <c r="J387" s="32"/>
      <c r="K387" s="32"/>
      <c r="L387" s="32"/>
      <c r="M387" s="32"/>
      <c r="N387" s="32"/>
      <c r="O387" s="32"/>
      <c r="P387" s="32"/>
      <c r="Q387" s="32"/>
      <c r="R387" s="32"/>
      <c r="S387" s="32"/>
      <c r="T387" s="8"/>
      <c r="U387" s="8"/>
      <c r="V387" s="8"/>
      <c r="W387" s="8"/>
      <c r="X387" s="8"/>
      <c r="Y387" s="8"/>
    </row>
    <row r="388" spans="1:25" s="1" customFormat="1" x14ac:dyDescent="0.25">
      <c r="B388" s="7"/>
      <c r="C388" s="32"/>
      <c r="D388" s="32"/>
      <c r="E388" s="32"/>
      <c r="F388" s="32"/>
      <c r="G388" s="32"/>
      <c r="H388" s="32"/>
      <c r="I388" s="32"/>
      <c r="J388" s="32"/>
      <c r="K388" s="32"/>
      <c r="L388" s="32"/>
      <c r="M388" s="32"/>
      <c r="N388" s="32"/>
      <c r="O388" s="32"/>
      <c r="P388" s="32"/>
      <c r="Q388" s="32"/>
      <c r="R388" s="32"/>
      <c r="S388" s="32"/>
      <c r="T388" s="8"/>
      <c r="U388" s="8"/>
      <c r="V388" s="8"/>
      <c r="W388" s="8"/>
      <c r="X388" s="8"/>
      <c r="Y388" s="8"/>
    </row>
    <row r="389" spans="1:25" s="1" customFormat="1" x14ac:dyDescent="0.25">
      <c r="C389" s="22"/>
      <c r="D389" s="22"/>
      <c r="E389" s="22"/>
      <c r="F389" s="22"/>
      <c r="G389" s="22"/>
      <c r="H389" s="22"/>
      <c r="I389" s="22"/>
      <c r="J389" s="22"/>
      <c r="K389" s="22"/>
      <c r="L389" s="22"/>
      <c r="M389" s="22"/>
      <c r="N389" s="22"/>
      <c r="O389" s="22"/>
      <c r="P389" s="22"/>
      <c r="Q389" s="22"/>
      <c r="R389" s="22"/>
      <c r="S389" s="22"/>
    </row>
    <row r="390" spans="1:25" s="1" customFormat="1" x14ac:dyDescent="0.25">
      <c r="A390" s="1" t="s">
        <v>727</v>
      </c>
      <c r="C390" s="22"/>
      <c r="D390" s="22"/>
      <c r="E390" s="22"/>
      <c r="F390" s="22"/>
      <c r="G390" s="22"/>
      <c r="H390" s="22"/>
      <c r="I390" s="22"/>
      <c r="J390" s="22"/>
      <c r="K390" s="22"/>
      <c r="L390" s="22"/>
      <c r="M390" s="22"/>
      <c r="N390" s="22"/>
      <c r="O390" s="22"/>
      <c r="P390" s="22"/>
      <c r="Q390" s="22"/>
      <c r="R390" s="22"/>
      <c r="S390" s="22"/>
    </row>
    <row r="391" spans="1:25" s="1" customFormat="1" x14ac:dyDescent="0.25">
      <c r="C391" s="22"/>
      <c r="D391" s="22"/>
      <c r="E391" s="22"/>
      <c r="F391" s="22"/>
      <c r="G391" s="22"/>
      <c r="H391" s="22"/>
      <c r="I391" s="22"/>
      <c r="J391" s="22"/>
      <c r="K391" s="22"/>
      <c r="L391" s="22"/>
      <c r="M391" s="22"/>
      <c r="N391" s="22"/>
      <c r="O391" s="22"/>
      <c r="P391" s="22"/>
      <c r="Q391" s="22"/>
      <c r="R391" s="22"/>
      <c r="S391" s="22"/>
    </row>
    <row r="392" spans="1:25" s="1" customFormat="1" x14ac:dyDescent="0.25">
      <c r="A392" s="2" t="s">
        <v>0</v>
      </c>
      <c r="B392" s="2" t="s">
        <v>1</v>
      </c>
      <c r="C392" s="10" t="s">
        <v>295</v>
      </c>
      <c r="D392" s="10" t="s">
        <v>296</v>
      </c>
      <c r="E392" s="10" t="s">
        <v>297</v>
      </c>
      <c r="F392" s="30"/>
      <c r="G392" s="30"/>
      <c r="H392" s="30"/>
      <c r="I392" s="30"/>
      <c r="J392" s="30"/>
      <c r="K392" s="30"/>
      <c r="L392" s="30"/>
      <c r="M392" s="30"/>
      <c r="N392" s="30"/>
      <c r="O392" s="30"/>
      <c r="P392" s="30"/>
      <c r="Q392" s="30"/>
      <c r="R392" s="30"/>
      <c r="S392" s="30"/>
      <c r="T392" s="9"/>
      <c r="U392" s="9"/>
      <c r="V392" s="9"/>
      <c r="W392" s="9"/>
      <c r="X392" s="9"/>
      <c r="Y392" s="9"/>
    </row>
    <row r="393" spans="1:25" s="1" customFormat="1" x14ac:dyDescent="0.25">
      <c r="A393" s="3" t="s">
        <v>2</v>
      </c>
      <c r="B393" s="4">
        <v>1001</v>
      </c>
      <c r="C393" s="35">
        <v>10</v>
      </c>
      <c r="D393" s="35">
        <v>12</v>
      </c>
      <c r="E393" s="35">
        <v>15</v>
      </c>
      <c r="F393" s="32"/>
      <c r="G393" s="32"/>
      <c r="H393" s="32"/>
      <c r="I393" s="32"/>
      <c r="J393" s="32"/>
      <c r="K393" s="32"/>
      <c r="L393" s="32"/>
      <c r="M393" s="32"/>
      <c r="N393" s="32"/>
      <c r="O393" s="32"/>
      <c r="P393" s="32"/>
      <c r="Q393" s="32"/>
      <c r="R393" s="32"/>
      <c r="S393" s="32"/>
      <c r="T393" s="8"/>
      <c r="U393" s="8"/>
      <c r="V393" s="8"/>
      <c r="W393" s="8"/>
      <c r="X393" s="8"/>
      <c r="Y393" s="8"/>
    </row>
    <row r="394" spans="1:25" s="1" customFormat="1" x14ac:dyDescent="0.25">
      <c r="A394" s="6" t="s">
        <v>3</v>
      </c>
      <c r="B394" s="4">
        <v>317</v>
      </c>
      <c r="C394" s="35">
        <v>10</v>
      </c>
      <c r="D394" s="35">
        <v>11</v>
      </c>
      <c r="E394" s="35">
        <v>15</v>
      </c>
      <c r="F394" s="32"/>
      <c r="G394" s="32"/>
      <c r="H394" s="32"/>
      <c r="I394" s="32"/>
      <c r="J394" s="32"/>
      <c r="K394" s="32"/>
      <c r="L394" s="32"/>
      <c r="M394" s="32"/>
      <c r="N394" s="32"/>
      <c r="O394" s="32"/>
      <c r="P394" s="32"/>
      <c r="Q394" s="32"/>
      <c r="R394" s="32"/>
      <c r="S394" s="32"/>
      <c r="T394" s="8"/>
      <c r="U394" s="8"/>
      <c r="V394" s="8"/>
      <c r="W394" s="8"/>
      <c r="X394" s="8"/>
      <c r="Y394" s="8"/>
    </row>
    <row r="395" spans="1:25" s="1" customFormat="1" x14ac:dyDescent="0.25">
      <c r="A395" s="6" t="s">
        <v>4</v>
      </c>
      <c r="B395" s="4">
        <v>226</v>
      </c>
      <c r="C395" s="35">
        <v>10</v>
      </c>
      <c r="D395" s="35">
        <v>15</v>
      </c>
      <c r="E395" s="35">
        <v>15</v>
      </c>
      <c r="F395" s="32"/>
      <c r="G395" s="32"/>
      <c r="H395" s="32"/>
      <c r="I395" s="32"/>
      <c r="J395" s="32"/>
      <c r="K395" s="32"/>
      <c r="L395" s="32"/>
      <c r="M395" s="32"/>
      <c r="N395" s="32"/>
      <c r="O395" s="32"/>
      <c r="P395" s="32"/>
      <c r="Q395" s="32"/>
      <c r="R395" s="32"/>
      <c r="S395" s="32"/>
      <c r="T395" s="8"/>
      <c r="U395" s="8"/>
      <c r="V395" s="8"/>
      <c r="W395" s="8"/>
      <c r="X395" s="8"/>
      <c r="Y395" s="8"/>
    </row>
    <row r="396" spans="1:25" s="1" customFormat="1" x14ac:dyDescent="0.25">
      <c r="A396" s="6" t="s">
        <v>5</v>
      </c>
      <c r="B396" s="4">
        <v>186</v>
      </c>
      <c r="C396" s="35">
        <v>10</v>
      </c>
      <c r="D396" s="35">
        <v>10</v>
      </c>
      <c r="E396" s="35">
        <v>15</v>
      </c>
      <c r="F396" s="32"/>
      <c r="G396" s="32"/>
      <c r="H396" s="32"/>
      <c r="I396" s="32"/>
      <c r="J396" s="32"/>
      <c r="K396" s="32"/>
      <c r="L396" s="32"/>
      <c r="M396" s="32"/>
      <c r="N396" s="32"/>
      <c r="O396" s="32"/>
      <c r="P396" s="32"/>
      <c r="Q396" s="32"/>
      <c r="R396" s="32"/>
      <c r="S396" s="32"/>
      <c r="T396" s="8"/>
      <c r="U396" s="8"/>
      <c r="V396" s="8"/>
      <c r="W396" s="8"/>
      <c r="X396" s="8"/>
      <c r="Y396" s="8"/>
    </row>
    <row r="397" spans="1:25" s="1" customFormat="1" x14ac:dyDescent="0.25">
      <c r="A397" s="6" t="s">
        <v>6</v>
      </c>
      <c r="B397" s="4">
        <v>91</v>
      </c>
      <c r="C397" s="35">
        <v>10</v>
      </c>
      <c r="D397" s="35">
        <v>12</v>
      </c>
      <c r="E397" s="35">
        <v>15</v>
      </c>
      <c r="F397" s="32"/>
      <c r="G397" s="32"/>
      <c r="H397" s="32"/>
      <c r="I397" s="32"/>
      <c r="J397" s="32"/>
      <c r="K397" s="32"/>
      <c r="L397" s="32"/>
      <c r="M397" s="32"/>
      <c r="N397" s="32"/>
      <c r="O397" s="32"/>
      <c r="P397" s="32"/>
      <c r="Q397" s="32"/>
      <c r="R397" s="32"/>
      <c r="S397" s="32"/>
      <c r="T397" s="8"/>
      <c r="U397" s="8"/>
      <c r="V397" s="8"/>
      <c r="W397" s="8"/>
      <c r="X397" s="8"/>
      <c r="Y397" s="8"/>
    </row>
    <row r="398" spans="1:25" s="1" customFormat="1" x14ac:dyDescent="0.25">
      <c r="A398" s="6" t="s">
        <v>7</v>
      </c>
      <c r="B398" s="4">
        <v>181</v>
      </c>
      <c r="C398" s="35">
        <v>10</v>
      </c>
      <c r="D398" s="35">
        <v>12</v>
      </c>
      <c r="E398" s="35">
        <v>15</v>
      </c>
      <c r="F398" s="32"/>
      <c r="G398" s="32"/>
      <c r="H398" s="32"/>
      <c r="I398" s="32"/>
      <c r="J398" s="32"/>
      <c r="K398" s="32"/>
      <c r="L398" s="32"/>
      <c r="M398" s="32"/>
      <c r="N398" s="32"/>
      <c r="O398" s="32"/>
      <c r="P398" s="32"/>
      <c r="Q398" s="32"/>
      <c r="R398" s="32"/>
      <c r="S398" s="32"/>
      <c r="T398" s="8"/>
      <c r="U398" s="8"/>
      <c r="V398" s="8"/>
      <c r="W398" s="8"/>
      <c r="X398" s="8"/>
      <c r="Y398" s="8"/>
    </row>
    <row r="399" spans="1:25" s="1" customFormat="1" x14ac:dyDescent="0.25">
      <c r="A399" s="6" t="s">
        <v>8</v>
      </c>
      <c r="B399" s="4">
        <v>507</v>
      </c>
      <c r="C399" s="35">
        <v>10</v>
      </c>
      <c r="D399" s="35">
        <v>10</v>
      </c>
      <c r="E399" s="35">
        <v>15</v>
      </c>
      <c r="F399" s="32"/>
      <c r="G399" s="32"/>
      <c r="H399" s="32"/>
      <c r="I399" s="32"/>
      <c r="J399" s="32"/>
      <c r="K399" s="32"/>
      <c r="L399" s="32"/>
      <c r="M399" s="32"/>
      <c r="N399" s="32"/>
      <c r="O399" s="32"/>
      <c r="P399" s="32"/>
      <c r="Q399" s="32"/>
      <c r="R399" s="32"/>
      <c r="S399" s="32"/>
      <c r="T399" s="8"/>
      <c r="U399" s="8"/>
      <c r="V399" s="8"/>
      <c r="W399" s="8"/>
      <c r="X399" s="8"/>
      <c r="Y399" s="8"/>
    </row>
    <row r="400" spans="1:25" s="1" customFormat="1" x14ac:dyDescent="0.25">
      <c r="A400" s="6" t="s">
        <v>9</v>
      </c>
      <c r="B400" s="4">
        <v>468</v>
      </c>
      <c r="C400" s="35">
        <v>10</v>
      </c>
      <c r="D400" s="35">
        <v>13</v>
      </c>
      <c r="E400" s="35">
        <v>15</v>
      </c>
      <c r="F400" s="32"/>
      <c r="G400" s="32"/>
      <c r="H400" s="32"/>
      <c r="I400" s="32"/>
      <c r="J400" s="32"/>
      <c r="K400" s="32"/>
      <c r="L400" s="32"/>
      <c r="M400" s="32"/>
      <c r="N400" s="32"/>
      <c r="O400" s="32"/>
      <c r="P400" s="32"/>
      <c r="Q400" s="32"/>
      <c r="R400" s="32"/>
      <c r="S400" s="32"/>
      <c r="T400" s="8"/>
      <c r="U400" s="8"/>
      <c r="V400" s="8"/>
      <c r="W400" s="8"/>
      <c r="X400" s="8"/>
      <c r="Y400" s="8"/>
    </row>
    <row r="401" spans="1:25" s="1" customFormat="1" x14ac:dyDescent="0.25">
      <c r="A401" s="6" t="s">
        <v>10</v>
      </c>
      <c r="B401" s="4">
        <v>262</v>
      </c>
      <c r="C401" s="35">
        <v>10</v>
      </c>
      <c r="D401" s="35">
        <v>10</v>
      </c>
      <c r="E401" s="35">
        <v>15</v>
      </c>
      <c r="F401" s="32"/>
      <c r="G401" s="32"/>
      <c r="H401" s="32"/>
      <c r="I401" s="32"/>
      <c r="J401" s="32"/>
      <c r="K401" s="32"/>
      <c r="L401" s="32"/>
      <c r="M401" s="32"/>
      <c r="N401" s="32"/>
      <c r="O401" s="32"/>
      <c r="P401" s="32"/>
      <c r="Q401" s="32"/>
      <c r="R401" s="32"/>
      <c r="S401" s="32"/>
      <c r="T401" s="8"/>
      <c r="U401" s="8"/>
      <c r="V401" s="8"/>
      <c r="W401" s="8"/>
      <c r="X401" s="8"/>
      <c r="Y401" s="8"/>
    </row>
    <row r="402" spans="1:25" s="1" customFormat="1" x14ac:dyDescent="0.25">
      <c r="A402" s="6" t="s">
        <v>11</v>
      </c>
      <c r="B402" s="4">
        <v>404</v>
      </c>
      <c r="C402" s="35">
        <v>10</v>
      </c>
      <c r="D402" s="35">
        <v>12</v>
      </c>
      <c r="E402" s="35">
        <v>15</v>
      </c>
      <c r="F402" s="32"/>
      <c r="G402" s="32"/>
      <c r="H402" s="32"/>
      <c r="I402" s="32"/>
      <c r="J402" s="32"/>
      <c r="K402" s="32"/>
      <c r="L402" s="32"/>
      <c r="M402" s="32"/>
      <c r="N402" s="32"/>
      <c r="O402" s="32"/>
      <c r="P402" s="32"/>
      <c r="Q402" s="32"/>
      <c r="R402" s="32"/>
      <c r="S402" s="32"/>
      <c r="T402" s="8"/>
      <c r="U402" s="8"/>
      <c r="V402" s="8"/>
      <c r="W402" s="8"/>
      <c r="X402" s="8"/>
      <c r="Y402" s="8"/>
    </row>
    <row r="403" spans="1:25" s="1" customFormat="1" x14ac:dyDescent="0.25">
      <c r="A403" s="6" t="s">
        <v>12</v>
      </c>
      <c r="B403" s="4">
        <v>132</v>
      </c>
      <c r="C403" s="35">
        <v>10</v>
      </c>
      <c r="D403" s="35">
        <v>14.5</v>
      </c>
      <c r="E403" s="35">
        <v>15.75</v>
      </c>
      <c r="F403" s="32"/>
      <c r="G403" s="32"/>
      <c r="H403" s="32"/>
      <c r="I403" s="32"/>
      <c r="J403" s="32"/>
      <c r="K403" s="32"/>
      <c r="L403" s="32"/>
      <c r="M403" s="32"/>
      <c r="N403" s="32"/>
      <c r="O403" s="32"/>
      <c r="P403" s="32"/>
      <c r="Q403" s="32"/>
      <c r="R403" s="32"/>
      <c r="S403" s="32"/>
      <c r="T403" s="8"/>
      <c r="U403" s="8"/>
      <c r="V403" s="8"/>
      <c r="W403" s="8"/>
      <c r="X403" s="8"/>
      <c r="Y403" s="8"/>
    </row>
    <row r="404" spans="1:25" s="1" customFormat="1" x14ac:dyDescent="0.25">
      <c r="A404" s="6" t="s">
        <v>13</v>
      </c>
      <c r="B404" s="4">
        <v>174</v>
      </c>
      <c r="C404" s="35">
        <v>10</v>
      </c>
      <c r="D404" s="35">
        <v>13.5</v>
      </c>
      <c r="E404" s="35">
        <v>15</v>
      </c>
      <c r="F404" s="32"/>
      <c r="G404" s="32"/>
      <c r="H404" s="32"/>
      <c r="I404" s="32"/>
      <c r="J404" s="32"/>
      <c r="K404" s="32"/>
      <c r="L404" s="32"/>
      <c r="M404" s="32"/>
      <c r="N404" s="32"/>
      <c r="O404" s="32"/>
      <c r="P404" s="32"/>
      <c r="Q404" s="32"/>
      <c r="R404" s="32"/>
      <c r="S404" s="32"/>
      <c r="T404" s="8"/>
      <c r="U404" s="8"/>
      <c r="V404" s="8"/>
      <c r="W404" s="8"/>
      <c r="X404" s="8"/>
      <c r="Y404" s="8"/>
    </row>
    <row r="405" spans="1:25" s="1" customFormat="1" x14ac:dyDescent="0.25">
      <c r="B405" s="7"/>
      <c r="C405" s="32"/>
      <c r="D405" s="32"/>
      <c r="E405" s="32"/>
      <c r="F405" s="32"/>
      <c r="G405" s="32"/>
      <c r="H405" s="32"/>
      <c r="I405" s="32"/>
      <c r="J405" s="32"/>
      <c r="K405" s="32"/>
      <c r="L405" s="32"/>
      <c r="M405" s="32"/>
      <c r="N405" s="32"/>
      <c r="O405" s="32"/>
      <c r="P405" s="32"/>
      <c r="Q405" s="32"/>
      <c r="R405" s="32"/>
      <c r="S405" s="32"/>
      <c r="T405" s="8"/>
      <c r="U405" s="8"/>
      <c r="V405" s="8"/>
      <c r="W405" s="8"/>
      <c r="X405" s="8"/>
      <c r="Y405" s="8"/>
    </row>
    <row r="406" spans="1:25" s="1" customFormat="1" x14ac:dyDescent="0.25">
      <c r="C406" s="22"/>
      <c r="D406" s="22"/>
      <c r="E406" s="22"/>
      <c r="F406" s="22"/>
      <c r="G406" s="22"/>
      <c r="H406" s="22"/>
      <c r="I406" s="22"/>
      <c r="J406" s="22"/>
      <c r="K406" s="22"/>
      <c r="L406" s="22"/>
      <c r="M406" s="22"/>
      <c r="N406" s="22"/>
      <c r="O406" s="22"/>
      <c r="P406" s="22"/>
      <c r="Q406" s="22"/>
      <c r="R406" s="22"/>
      <c r="S406" s="22"/>
    </row>
    <row r="407" spans="1:25" s="1" customFormat="1" x14ac:dyDescent="0.25">
      <c r="A407" s="1" t="s">
        <v>728</v>
      </c>
      <c r="C407" s="22"/>
      <c r="D407" s="22"/>
      <c r="E407" s="22"/>
      <c r="F407" s="22"/>
      <c r="G407" s="22"/>
      <c r="H407" s="22"/>
      <c r="I407" s="22"/>
      <c r="J407" s="22"/>
      <c r="K407" s="22"/>
      <c r="L407" s="22"/>
      <c r="M407" s="22"/>
      <c r="N407" s="22"/>
      <c r="O407" s="22"/>
      <c r="P407" s="22"/>
      <c r="Q407" s="22"/>
      <c r="R407" s="22"/>
      <c r="S407" s="22"/>
    </row>
    <row r="408" spans="1:25" s="1" customFormat="1" x14ac:dyDescent="0.25">
      <c r="C408" s="22"/>
      <c r="D408" s="22"/>
      <c r="E408" s="22"/>
      <c r="F408" s="22"/>
      <c r="G408" s="22"/>
      <c r="H408" s="22"/>
      <c r="I408" s="22"/>
      <c r="J408" s="22"/>
      <c r="K408" s="22"/>
      <c r="L408" s="22"/>
      <c r="M408" s="22"/>
      <c r="N408" s="22"/>
      <c r="O408" s="22"/>
      <c r="P408" s="22"/>
      <c r="Q408" s="22"/>
      <c r="R408" s="22"/>
      <c r="S408" s="22"/>
    </row>
    <row r="409" spans="1:25" s="1" customFormat="1" x14ac:dyDescent="0.25">
      <c r="A409" s="2" t="s">
        <v>0</v>
      </c>
      <c r="B409" s="2" t="s">
        <v>1</v>
      </c>
      <c r="C409" s="10" t="s">
        <v>295</v>
      </c>
      <c r="D409" s="10" t="s">
        <v>296</v>
      </c>
      <c r="E409" s="10" t="s">
        <v>297</v>
      </c>
      <c r="F409" s="30"/>
      <c r="G409" s="30"/>
      <c r="H409" s="30"/>
      <c r="I409" s="30"/>
      <c r="J409" s="30"/>
      <c r="K409" s="30"/>
      <c r="L409" s="30"/>
      <c r="M409" s="30"/>
      <c r="N409" s="30"/>
      <c r="O409" s="30"/>
      <c r="P409" s="30"/>
      <c r="Q409" s="30"/>
      <c r="R409" s="30"/>
      <c r="S409" s="30"/>
      <c r="T409" s="9"/>
      <c r="U409" s="9"/>
      <c r="V409" s="9"/>
      <c r="W409" s="9"/>
      <c r="X409" s="9"/>
      <c r="Y409" s="9"/>
    </row>
    <row r="410" spans="1:25" s="1" customFormat="1" x14ac:dyDescent="0.25">
      <c r="A410" s="3" t="s">
        <v>2</v>
      </c>
      <c r="B410" s="4">
        <v>907</v>
      </c>
      <c r="C410" s="35">
        <v>5</v>
      </c>
      <c r="D410" s="35">
        <v>8</v>
      </c>
      <c r="E410" s="35">
        <v>12</v>
      </c>
      <c r="F410" s="32"/>
      <c r="G410" s="32"/>
      <c r="H410" s="32"/>
      <c r="I410" s="32"/>
      <c r="J410" s="32"/>
      <c r="K410" s="32"/>
      <c r="L410" s="32"/>
      <c r="M410" s="32"/>
      <c r="N410" s="32"/>
      <c r="O410" s="32"/>
      <c r="P410" s="32"/>
      <c r="Q410" s="32"/>
      <c r="R410" s="32"/>
      <c r="S410" s="32"/>
      <c r="T410" s="8"/>
      <c r="U410" s="8"/>
      <c r="V410" s="8"/>
      <c r="W410" s="8"/>
      <c r="X410" s="8"/>
      <c r="Y410" s="8"/>
    </row>
    <row r="411" spans="1:25" s="1" customFormat="1" x14ac:dyDescent="0.25">
      <c r="A411" s="6" t="s">
        <v>3</v>
      </c>
      <c r="B411" s="4">
        <v>272</v>
      </c>
      <c r="C411" s="35">
        <v>6</v>
      </c>
      <c r="D411" s="35">
        <v>9</v>
      </c>
      <c r="E411" s="35">
        <v>12</v>
      </c>
      <c r="F411" s="32"/>
      <c r="G411" s="32"/>
      <c r="H411" s="32"/>
      <c r="I411" s="32"/>
      <c r="J411" s="32"/>
      <c r="K411" s="32"/>
      <c r="L411" s="32"/>
      <c r="M411" s="32"/>
      <c r="N411" s="32"/>
      <c r="O411" s="32"/>
      <c r="P411" s="32"/>
      <c r="Q411" s="32"/>
      <c r="R411" s="32"/>
      <c r="S411" s="32"/>
      <c r="T411" s="8"/>
      <c r="U411" s="8"/>
      <c r="V411" s="8"/>
      <c r="W411" s="8"/>
      <c r="X411" s="8"/>
      <c r="Y411" s="8"/>
    </row>
    <row r="412" spans="1:25" s="1" customFormat="1" x14ac:dyDescent="0.25">
      <c r="A412" s="6" t="s">
        <v>4</v>
      </c>
      <c r="B412" s="4">
        <v>203</v>
      </c>
      <c r="C412" s="35">
        <v>5</v>
      </c>
      <c r="D412" s="35">
        <v>7</v>
      </c>
      <c r="E412" s="35">
        <v>10</v>
      </c>
      <c r="F412" s="32"/>
      <c r="G412" s="32"/>
      <c r="H412" s="32"/>
      <c r="I412" s="32"/>
      <c r="J412" s="32"/>
      <c r="K412" s="32"/>
      <c r="L412" s="32"/>
      <c r="M412" s="32"/>
      <c r="N412" s="32"/>
      <c r="O412" s="32"/>
      <c r="P412" s="32"/>
      <c r="Q412" s="32"/>
      <c r="R412" s="32"/>
      <c r="S412" s="32"/>
      <c r="T412" s="8"/>
      <c r="U412" s="8"/>
      <c r="V412" s="8"/>
      <c r="W412" s="8"/>
      <c r="X412" s="8"/>
      <c r="Y412" s="8"/>
    </row>
    <row r="413" spans="1:25" s="1" customFormat="1" x14ac:dyDescent="0.25">
      <c r="A413" s="6" t="s">
        <v>5</v>
      </c>
      <c r="B413" s="4">
        <v>176</v>
      </c>
      <c r="C413" s="35">
        <v>5</v>
      </c>
      <c r="D413" s="35">
        <v>8</v>
      </c>
      <c r="E413" s="35">
        <v>12</v>
      </c>
      <c r="F413" s="32"/>
      <c r="G413" s="32"/>
      <c r="H413" s="32"/>
      <c r="I413" s="32"/>
      <c r="J413" s="32"/>
      <c r="K413" s="32"/>
      <c r="L413" s="32"/>
      <c r="M413" s="32"/>
      <c r="N413" s="32"/>
      <c r="O413" s="32"/>
      <c r="P413" s="32"/>
      <c r="Q413" s="32"/>
      <c r="R413" s="32"/>
      <c r="S413" s="32"/>
      <c r="T413" s="8"/>
      <c r="U413" s="8"/>
      <c r="V413" s="8"/>
      <c r="W413" s="8"/>
      <c r="X413" s="8"/>
      <c r="Y413" s="8"/>
    </row>
    <row r="414" spans="1:25" s="1" customFormat="1" x14ac:dyDescent="0.25">
      <c r="A414" s="6" t="s">
        <v>6</v>
      </c>
      <c r="B414" s="4">
        <v>82</v>
      </c>
      <c r="C414" s="35">
        <v>5</v>
      </c>
      <c r="D414" s="35">
        <v>10</v>
      </c>
      <c r="E414" s="35">
        <v>12</v>
      </c>
      <c r="F414" s="32"/>
      <c r="G414" s="32"/>
      <c r="H414" s="32"/>
      <c r="I414" s="32"/>
      <c r="J414" s="32"/>
      <c r="K414" s="32"/>
      <c r="L414" s="32"/>
      <c r="M414" s="32"/>
      <c r="N414" s="32"/>
      <c r="O414" s="32"/>
      <c r="P414" s="32"/>
      <c r="Q414" s="32"/>
      <c r="R414" s="32"/>
      <c r="S414" s="32"/>
      <c r="T414" s="8"/>
      <c r="U414" s="8"/>
      <c r="V414" s="8"/>
      <c r="W414" s="8"/>
      <c r="X414" s="8"/>
      <c r="Y414" s="8"/>
    </row>
    <row r="415" spans="1:25" s="1" customFormat="1" x14ac:dyDescent="0.25">
      <c r="A415" s="6" t="s">
        <v>7</v>
      </c>
      <c r="B415" s="4">
        <v>174</v>
      </c>
      <c r="C415" s="35">
        <v>6</v>
      </c>
      <c r="D415" s="35">
        <v>10</v>
      </c>
      <c r="E415" s="35">
        <v>12</v>
      </c>
      <c r="F415" s="32"/>
      <c r="G415" s="32"/>
      <c r="H415" s="32"/>
      <c r="I415" s="32"/>
      <c r="J415" s="32"/>
      <c r="K415" s="32"/>
      <c r="L415" s="32"/>
      <c r="M415" s="32"/>
      <c r="N415" s="32"/>
      <c r="O415" s="32"/>
      <c r="P415" s="32"/>
      <c r="Q415" s="32"/>
      <c r="R415" s="32"/>
      <c r="S415" s="32"/>
      <c r="T415" s="8"/>
      <c r="U415" s="8"/>
      <c r="V415" s="8"/>
      <c r="W415" s="8"/>
      <c r="X415" s="8"/>
      <c r="Y415" s="8"/>
    </row>
    <row r="416" spans="1:25" s="1" customFormat="1" x14ac:dyDescent="0.25">
      <c r="A416" s="6" t="s">
        <v>8</v>
      </c>
      <c r="B416" s="4">
        <v>445</v>
      </c>
      <c r="C416" s="35">
        <v>5</v>
      </c>
      <c r="D416" s="35">
        <v>6</v>
      </c>
      <c r="E416" s="35">
        <v>9</v>
      </c>
      <c r="F416" s="32"/>
      <c r="G416" s="32"/>
      <c r="H416" s="32"/>
      <c r="I416" s="32"/>
      <c r="J416" s="32"/>
      <c r="K416" s="32"/>
      <c r="L416" s="32"/>
      <c r="M416" s="32"/>
      <c r="N416" s="32"/>
      <c r="O416" s="32"/>
      <c r="P416" s="32"/>
      <c r="Q416" s="32"/>
      <c r="R416" s="32"/>
      <c r="S416" s="32"/>
      <c r="T416" s="8"/>
      <c r="U416" s="8"/>
      <c r="V416" s="8"/>
      <c r="W416" s="8"/>
      <c r="X416" s="8"/>
      <c r="Y416" s="8"/>
    </row>
    <row r="417" spans="1:25" s="1" customFormat="1" x14ac:dyDescent="0.25">
      <c r="A417" s="6" t="s">
        <v>9</v>
      </c>
      <c r="B417" s="4">
        <v>438</v>
      </c>
      <c r="C417" s="35">
        <v>8</v>
      </c>
      <c r="D417" s="35">
        <v>12</v>
      </c>
      <c r="E417" s="35">
        <v>12</v>
      </c>
      <c r="F417" s="32"/>
      <c r="G417" s="32"/>
      <c r="H417" s="32"/>
      <c r="I417" s="32"/>
      <c r="J417" s="32"/>
      <c r="K417" s="32"/>
      <c r="L417" s="32"/>
      <c r="M417" s="32"/>
      <c r="N417" s="32"/>
      <c r="O417" s="32"/>
      <c r="P417" s="32"/>
      <c r="Q417" s="32"/>
      <c r="R417" s="32"/>
      <c r="S417" s="32"/>
      <c r="T417" s="8"/>
      <c r="U417" s="8"/>
      <c r="V417" s="8"/>
      <c r="W417" s="8"/>
      <c r="X417" s="8"/>
      <c r="Y417" s="8"/>
    </row>
    <row r="418" spans="1:25" s="1" customFormat="1" x14ac:dyDescent="0.25">
      <c r="A418" s="6" t="s">
        <v>10</v>
      </c>
      <c r="B418" s="4">
        <v>241</v>
      </c>
      <c r="C418" s="35">
        <v>5</v>
      </c>
      <c r="D418" s="35">
        <v>8</v>
      </c>
      <c r="E418" s="35">
        <v>12</v>
      </c>
      <c r="F418" s="32"/>
      <c r="G418" s="32"/>
      <c r="H418" s="32"/>
      <c r="I418" s="32"/>
      <c r="J418" s="32"/>
      <c r="K418" s="32"/>
      <c r="L418" s="32"/>
      <c r="M418" s="32"/>
      <c r="N418" s="32"/>
      <c r="O418" s="32"/>
      <c r="P418" s="32"/>
      <c r="Q418" s="32"/>
      <c r="R418" s="32"/>
      <c r="S418" s="32"/>
      <c r="T418" s="8"/>
      <c r="U418" s="8"/>
      <c r="V418" s="8"/>
      <c r="W418" s="8"/>
      <c r="X418" s="8"/>
      <c r="Y418" s="8"/>
    </row>
    <row r="419" spans="1:25" s="1" customFormat="1" x14ac:dyDescent="0.25">
      <c r="A419" s="6" t="s">
        <v>11</v>
      </c>
      <c r="B419" s="4">
        <v>372</v>
      </c>
      <c r="C419" s="35">
        <v>5</v>
      </c>
      <c r="D419" s="35">
        <v>8</v>
      </c>
      <c r="E419" s="35">
        <v>12</v>
      </c>
      <c r="F419" s="32"/>
      <c r="G419" s="32"/>
      <c r="H419" s="32"/>
      <c r="I419" s="32"/>
      <c r="J419" s="32"/>
      <c r="K419" s="32"/>
      <c r="L419" s="32"/>
      <c r="M419" s="32"/>
      <c r="N419" s="32"/>
      <c r="O419" s="32"/>
      <c r="P419" s="32"/>
      <c r="Q419" s="32"/>
      <c r="R419" s="32"/>
      <c r="S419" s="32"/>
      <c r="T419" s="8"/>
      <c r="U419" s="8"/>
      <c r="V419" s="8"/>
      <c r="W419" s="8"/>
      <c r="X419" s="8"/>
      <c r="Y419" s="8"/>
    </row>
    <row r="420" spans="1:25" s="1" customFormat="1" x14ac:dyDescent="0.25">
      <c r="A420" s="6" t="s">
        <v>12</v>
      </c>
      <c r="B420" s="4">
        <v>117</v>
      </c>
      <c r="C420" s="35">
        <v>6</v>
      </c>
      <c r="D420" s="35">
        <v>10</v>
      </c>
      <c r="E420" s="35">
        <v>12</v>
      </c>
      <c r="F420" s="32"/>
      <c r="G420" s="32"/>
      <c r="H420" s="32"/>
      <c r="I420" s="32"/>
      <c r="J420" s="32"/>
      <c r="K420" s="32"/>
      <c r="L420" s="32"/>
      <c r="M420" s="32"/>
      <c r="N420" s="32"/>
      <c r="O420" s="32"/>
      <c r="P420" s="32"/>
      <c r="Q420" s="32"/>
      <c r="R420" s="32"/>
      <c r="S420" s="32"/>
      <c r="T420" s="8"/>
      <c r="U420" s="8"/>
      <c r="V420" s="8"/>
      <c r="W420" s="8"/>
      <c r="X420" s="8"/>
      <c r="Y420" s="8"/>
    </row>
    <row r="421" spans="1:25" s="1" customFormat="1" x14ac:dyDescent="0.25">
      <c r="A421" s="6" t="s">
        <v>13</v>
      </c>
      <c r="B421" s="4">
        <v>155</v>
      </c>
      <c r="C421" s="35">
        <v>6</v>
      </c>
      <c r="D421" s="35">
        <v>9</v>
      </c>
      <c r="E421" s="35">
        <v>12</v>
      </c>
      <c r="F421" s="32"/>
      <c r="G421" s="32"/>
      <c r="H421" s="32"/>
      <c r="I421" s="32"/>
      <c r="J421" s="32"/>
      <c r="K421" s="32"/>
      <c r="L421" s="32"/>
      <c r="M421" s="32"/>
      <c r="N421" s="32"/>
      <c r="O421" s="32"/>
      <c r="P421" s="32"/>
      <c r="Q421" s="32"/>
      <c r="R421" s="32"/>
      <c r="S421" s="32"/>
      <c r="T421" s="8"/>
      <c r="U421" s="8"/>
      <c r="V421" s="8"/>
      <c r="W421" s="8"/>
      <c r="X421" s="8"/>
      <c r="Y421" s="8"/>
    </row>
    <row r="422" spans="1:25" s="1" customFormat="1" x14ac:dyDescent="0.25">
      <c r="B422" s="7"/>
      <c r="C422" s="32"/>
      <c r="D422" s="32"/>
      <c r="E422" s="32"/>
      <c r="F422" s="32"/>
      <c r="G422" s="32"/>
      <c r="H422" s="32"/>
      <c r="I422" s="32"/>
      <c r="J422" s="32"/>
      <c r="K422" s="32"/>
      <c r="L422" s="32"/>
      <c r="M422" s="32"/>
      <c r="N422" s="32"/>
      <c r="O422" s="32"/>
      <c r="P422" s="32"/>
      <c r="Q422" s="32"/>
      <c r="R422" s="32"/>
      <c r="S422" s="32"/>
      <c r="T422" s="8"/>
      <c r="U422" s="8"/>
      <c r="V422" s="8"/>
      <c r="W422" s="8"/>
      <c r="X422" s="8"/>
      <c r="Y422" s="8"/>
    </row>
    <row r="423" spans="1:25" s="1" customFormat="1" x14ac:dyDescent="0.25">
      <c r="C423" s="22"/>
      <c r="D423" s="22"/>
      <c r="E423" s="22"/>
      <c r="F423" s="22"/>
      <c r="G423" s="22"/>
      <c r="H423" s="22"/>
      <c r="I423" s="22"/>
      <c r="J423" s="22"/>
      <c r="K423" s="22"/>
      <c r="L423" s="22"/>
      <c r="M423" s="22"/>
      <c r="N423" s="22"/>
      <c r="O423" s="22"/>
      <c r="P423" s="22"/>
      <c r="Q423" s="22"/>
      <c r="R423" s="22"/>
      <c r="S423" s="22"/>
    </row>
    <row r="424" spans="1:25" s="1" customFormat="1" x14ac:dyDescent="0.25">
      <c r="A424" s="1" t="s">
        <v>729</v>
      </c>
      <c r="C424" s="22"/>
      <c r="D424" s="22"/>
      <c r="E424" s="22"/>
      <c r="F424" s="22"/>
      <c r="G424" s="22"/>
      <c r="H424" s="22"/>
      <c r="I424" s="22"/>
      <c r="J424" s="22"/>
      <c r="K424" s="22"/>
      <c r="L424" s="22"/>
      <c r="M424" s="22"/>
      <c r="N424" s="22"/>
      <c r="O424" s="22"/>
      <c r="P424" s="22"/>
      <c r="Q424" s="22"/>
      <c r="R424" s="22"/>
      <c r="S424" s="22"/>
    </row>
    <row r="425" spans="1:25" s="1" customFormat="1" x14ac:dyDescent="0.25">
      <c r="C425" s="22"/>
      <c r="D425" s="22"/>
      <c r="E425" s="22"/>
      <c r="F425" s="22"/>
      <c r="G425" s="22"/>
      <c r="H425" s="22"/>
      <c r="I425" s="22"/>
      <c r="J425" s="22"/>
      <c r="K425" s="22"/>
      <c r="L425" s="22"/>
      <c r="M425" s="22"/>
      <c r="N425" s="22"/>
      <c r="O425" s="22"/>
      <c r="P425" s="22"/>
      <c r="Q425" s="22"/>
      <c r="R425" s="22"/>
      <c r="S425" s="22"/>
    </row>
    <row r="426" spans="1:25" s="1" customFormat="1" x14ac:dyDescent="0.25">
      <c r="A426" s="2" t="s">
        <v>0</v>
      </c>
      <c r="B426" s="2" t="s">
        <v>1</v>
      </c>
      <c r="C426" s="10" t="s">
        <v>295</v>
      </c>
      <c r="D426" s="10" t="s">
        <v>296</v>
      </c>
      <c r="E426" s="10" t="s">
        <v>297</v>
      </c>
      <c r="F426" s="30"/>
      <c r="G426" s="30"/>
      <c r="H426" s="30"/>
      <c r="I426" s="30"/>
      <c r="J426" s="30"/>
      <c r="K426" s="30"/>
      <c r="L426" s="30"/>
      <c r="M426" s="30"/>
      <c r="N426" s="30"/>
      <c r="O426" s="30"/>
      <c r="P426" s="30"/>
      <c r="Q426" s="30"/>
      <c r="R426" s="30"/>
      <c r="S426" s="30"/>
      <c r="T426" s="9"/>
      <c r="U426" s="9"/>
      <c r="V426" s="9"/>
      <c r="W426" s="9"/>
      <c r="X426" s="9"/>
      <c r="Y426" s="9"/>
    </row>
    <row r="427" spans="1:25" s="1" customFormat="1" x14ac:dyDescent="0.25">
      <c r="A427" s="3" t="s">
        <v>2</v>
      </c>
      <c r="B427" s="4">
        <v>487</v>
      </c>
      <c r="C427" s="35">
        <v>2</v>
      </c>
      <c r="D427" s="35">
        <v>3</v>
      </c>
      <c r="E427" s="35">
        <v>5</v>
      </c>
      <c r="F427" s="32"/>
      <c r="G427" s="32"/>
      <c r="H427" s="32"/>
      <c r="I427" s="32"/>
      <c r="J427" s="32"/>
      <c r="K427" s="32"/>
      <c r="L427" s="32"/>
      <c r="M427" s="32"/>
      <c r="N427" s="32"/>
      <c r="O427" s="32"/>
      <c r="P427" s="32"/>
      <c r="Q427" s="32"/>
      <c r="R427" s="32"/>
      <c r="S427" s="32"/>
      <c r="T427" s="8"/>
      <c r="U427" s="8"/>
      <c r="V427" s="8"/>
      <c r="W427" s="8"/>
      <c r="X427" s="8"/>
      <c r="Y427" s="8"/>
    </row>
    <row r="428" spans="1:25" s="1" customFormat="1" x14ac:dyDescent="0.25">
      <c r="A428" s="6" t="s">
        <v>3</v>
      </c>
      <c r="B428" s="4">
        <v>170</v>
      </c>
      <c r="C428" s="35">
        <v>2</v>
      </c>
      <c r="D428" s="35">
        <v>3</v>
      </c>
      <c r="E428" s="35">
        <v>5</v>
      </c>
      <c r="F428" s="32"/>
      <c r="G428" s="32"/>
      <c r="H428" s="32"/>
      <c r="I428" s="32"/>
      <c r="J428" s="32"/>
      <c r="K428" s="32"/>
      <c r="L428" s="32"/>
      <c r="M428" s="32"/>
      <c r="N428" s="32"/>
      <c r="O428" s="32"/>
      <c r="P428" s="32"/>
      <c r="Q428" s="32"/>
      <c r="R428" s="32"/>
      <c r="S428" s="32"/>
      <c r="T428" s="8"/>
      <c r="U428" s="8"/>
      <c r="V428" s="8"/>
      <c r="W428" s="8"/>
      <c r="X428" s="8"/>
      <c r="Y428" s="8"/>
    </row>
    <row r="429" spans="1:25" s="1" customFormat="1" x14ac:dyDescent="0.25">
      <c r="A429" s="6" t="s">
        <v>4</v>
      </c>
      <c r="B429" s="4">
        <v>124</v>
      </c>
      <c r="C429" s="35">
        <v>2</v>
      </c>
      <c r="D429" s="35">
        <v>3</v>
      </c>
      <c r="E429" s="35">
        <v>4</v>
      </c>
      <c r="F429" s="32"/>
      <c r="G429" s="32"/>
      <c r="H429" s="32"/>
      <c r="I429" s="32"/>
      <c r="J429" s="32"/>
      <c r="K429" s="32"/>
      <c r="L429" s="32"/>
      <c r="M429" s="32"/>
      <c r="N429" s="32"/>
      <c r="O429" s="32"/>
      <c r="P429" s="32"/>
      <c r="Q429" s="32"/>
      <c r="R429" s="32"/>
      <c r="S429" s="32"/>
      <c r="T429" s="8"/>
      <c r="U429" s="8"/>
      <c r="V429" s="8"/>
      <c r="W429" s="8"/>
      <c r="X429" s="8"/>
      <c r="Y429" s="8"/>
    </row>
    <row r="430" spans="1:25" s="1" customFormat="1" x14ac:dyDescent="0.25">
      <c r="A430" s="6" t="s">
        <v>5</v>
      </c>
      <c r="B430" s="4">
        <v>84</v>
      </c>
      <c r="C430" s="35">
        <v>2</v>
      </c>
      <c r="D430" s="35">
        <v>2</v>
      </c>
      <c r="E430" s="35">
        <v>5</v>
      </c>
      <c r="F430" s="32"/>
      <c r="G430" s="32"/>
      <c r="H430" s="32"/>
      <c r="I430" s="32"/>
      <c r="J430" s="32"/>
      <c r="K430" s="32"/>
      <c r="L430" s="32"/>
      <c r="M430" s="32"/>
      <c r="N430" s="32"/>
      <c r="O430" s="32"/>
      <c r="P430" s="32"/>
      <c r="Q430" s="32"/>
      <c r="R430" s="32"/>
      <c r="S430" s="32"/>
      <c r="T430" s="8"/>
      <c r="U430" s="8"/>
      <c r="V430" s="8"/>
      <c r="W430" s="8"/>
      <c r="X430" s="8"/>
      <c r="Y430" s="8"/>
    </row>
    <row r="431" spans="1:25" s="1" customFormat="1" x14ac:dyDescent="0.25">
      <c r="A431" s="6" t="s">
        <v>6</v>
      </c>
      <c r="B431" s="4">
        <v>35</v>
      </c>
      <c r="C431" s="35">
        <v>2</v>
      </c>
      <c r="D431" s="35">
        <v>2</v>
      </c>
      <c r="E431" s="35">
        <v>4</v>
      </c>
      <c r="F431" s="32"/>
      <c r="G431" s="32"/>
      <c r="H431" s="32"/>
      <c r="I431" s="32"/>
      <c r="J431" s="32"/>
      <c r="K431" s="32"/>
      <c r="L431" s="32"/>
      <c r="M431" s="32"/>
      <c r="N431" s="32"/>
      <c r="O431" s="32"/>
      <c r="P431" s="32"/>
      <c r="Q431" s="32"/>
      <c r="R431" s="32"/>
      <c r="S431" s="32"/>
      <c r="T431" s="8"/>
      <c r="U431" s="8"/>
      <c r="V431" s="8"/>
      <c r="W431" s="8"/>
      <c r="X431" s="8"/>
      <c r="Y431" s="8"/>
    </row>
    <row r="432" spans="1:25" s="1" customFormat="1" x14ac:dyDescent="0.25">
      <c r="A432" s="6" t="s">
        <v>7</v>
      </c>
      <c r="B432" s="4">
        <v>74</v>
      </c>
      <c r="C432" s="35">
        <v>1.75</v>
      </c>
      <c r="D432" s="35">
        <v>3</v>
      </c>
      <c r="E432" s="35">
        <v>5</v>
      </c>
      <c r="F432" s="32"/>
      <c r="G432" s="32"/>
      <c r="H432" s="32"/>
      <c r="I432" s="32"/>
      <c r="J432" s="32"/>
      <c r="K432" s="32"/>
      <c r="L432" s="32"/>
      <c r="M432" s="32"/>
      <c r="N432" s="32"/>
      <c r="O432" s="32"/>
      <c r="P432" s="32"/>
      <c r="Q432" s="32"/>
      <c r="R432" s="32"/>
      <c r="S432" s="32"/>
      <c r="T432" s="8"/>
      <c r="U432" s="8"/>
      <c r="V432" s="8"/>
      <c r="W432" s="8"/>
      <c r="X432" s="8"/>
      <c r="Y432" s="8"/>
    </row>
    <row r="433" spans="1:25" s="1" customFormat="1" x14ac:dyDescent="0.25">
      <c r="A433" s="6" t="s">
        <v>8</v>
      </c>
      <c r="B433" s="4">
        <v>212</v>
      </c>
      <c r="C433" s="35">
        <v>2</v>
      </c>
      <c r="D433" s="35">
        <v>2</v>
      </c>
      <c r="E433" s="35">
        <v>5</v>
      </c>
      <c r="F433" s="32"/>
      <c r="G433" s="32"/>
      <c r="H433" s="32"/>
      <c r="I433" s="32"/>
      <c r="J433" s="32"/>
      <c r="K433" s="32"/>
      <c r="L433" s="32"/>
      <c r="M433" s="32"/>
      <c r="N433" s="32"/>
      <c r="O433" s="32"/>
      <c r="P433" s="32"/>
      <c r="Q433" s="32"/>
      <c r="R433" s="32"/>
      <c r="S433" s="32"/>
      <c r="T433" s="8"/>
      <c r="U433" s="8"/>
      <c r="V433" s="8"/>
      <c r="W433" s="8"/>
      <c r="X433" s="8"/>
      <c r="Y433" s="8"/>
    </row>
    <row r="434" spans="1:25" s="1" customFormat="1" x14ac:dyDescent="0.25">
      <c r="A434" s="6" t="s">
        <v>9</v>
      </c>
      <c r="B434" s="4">
        <v>261</v>
      </c>
      <c r="C434" s="35">
        <v>2</v>
      </c>
      <c r="D434" s="35">
        <v>3</v>
      </c>
      <c r="E434" s="35">
        <v>5</v>
      </c>
      <c r="F434" s="32"/>
      <c r="G434" s="32"/>
      <c r="H434" s="32"/>
      <c r="I434" s="32"/>
      <c r="J434" s="32"/>
      <c r="K434" s="32"/>
      <c r="L434" s="32"/>
      <c r="M434" s="32"/>
      <c r="N434" s="32"/>
      <c r="O434" s="32"/>
      <c r="P434" s="32"/>
      <c r="Q434" s="32"/>
      <c r="R434" s="32"/>
      <c r="S434" s="32"/>
      <c r="T434" s="8"/>
      <c r="U434" s="8"/>
      <c r="V434" s="8"/>
      <c r="W434" s="8"/>
      <c r="X434" s="8"/>
      <c r="Y434" s="8"/>
    </row>
    <row r="435" spans="1:25" s="1" customFormat="1" x14ac:dyDescent="0.25">
      <c r="A435" s="6" t="s">
        <v>10</v>
      </c>
      <c r="B435" s="4">
        <v>118</v>
      </c>
      <c r="C435" s="35">
        <v>2</v>
      </c>
      <c r="D435" s="35">
        <v>3</v>
      </c>
      <c r="E435" s="35">
        <v>5</v>
      </c>
      <c r="F435" s="32"/>
      <c r="G435" s="32"/>
      <c r="H435" s="32"/>
      <c r="I435" s="32"/>
      <c r="J435" s="32"/>
      <c r="K435" s="32"/>
      <c r="L435" s="32"/>
      <c r="M435" s="32"/>
      <c r="N435" s="32"/>
      <c r="O435" s="32"/>
      <c r="P435" s="32"/>
      <c r="Q435" s="32"/>
      <c r="R435" s="32"/>
      <c r="S435" s="32"/>
      <c r="T435" s="8"/>
      <c r="U435" s="8"/>
      <c r="V435" s="8"/>
      <c r="W435" s="8"/>
      <c r="X435" s="8"/>
      <c r="Y435" s="8"/>
    </row>
    <row r="436" spans="1:25" s="1" customFormat="1" x14ac:dyDescent="0.25">
      <c r="A436" s="6" t="s">
        <v>11</v>
      </c>
      <c r="B436" s="4">
        <v>199</v>
      </c>
      <c r="C436" s="35">
        <v>2</v>
      </c>
      <c r="D436" s="35">
        <v>3</v>
      </c>
      <c r="E436" s="35">
        <v>4</v>
      </c>
      <c r="F436" s="32"/>
      <c r="G436" s="32"/>
      <c r="H436" s="32"/>
      <c r="I436" s="32"/>
      <c r="J436" s="32"/>
      <c r="K436" s="32"/>
      <c r="L436" s="32"/>
      <c r="M436" s="32"/>
      <c r="N436" s="32"/>
      <c r="O436" s="32"/>
      <c r="P436" s="32"/>
      <c r="Q436" s="32"/>
      <c r="R436" s="32"/>
      <c r="S436" s="32"/>
      <c r="T436" s="8"/>
      <c r="U436" s="8"/>
      <c r="V436" s="8"/>
      <c r="W436" s="8"/>
      <c r="X436" s="8"/>
      <c r="Y436" s="8"/>
    </row>
    <row r="437" spans="1:25" s="1" customFormat="1" x14ac:dyDescent="0.25">
      <c r="A437" s="6" t="s">
        <v>12</v>
      </c>
      <c r="B437" s="4">
        <v>63</v>
      </c>
      <c r="C437" s="35">
        <v>2</v>
      </c>
      <c r="D437" s="35">
        <v>3</v>
      </c>
      <c r="E437" s="35">
        <v>5</v>
      </c>
      <c r="F437" s="32"/>
      <c r="G437" s="32"/>
      <c r="H437" s="32"/>
      <c r="I437" s="32"/>
      <c r="J437" s="32"/>
      <c r="K437" s="32"/>
      <c r="L437" s="32"/>
      <c r="M437" s="32"/>
      <c r="N437" s="32"/>
      <c r="O437" s="32"/>
      <c r="P437" s="32"/>
      <c r="Q437" s="32"/>
      <c r="R437" s="32"/>
      <c r="S437" s="32"/>
      <c r="T437" s="8"/>
      <c r="U437" s="8"/>
      <c r="V437" s="8"/>
      <c r="W437" s="8"/>
      <c r="X437" s="8"/>
      <c r="Y437" s="8"/>
    </row>
    <row r="438" spans="1:25" s="1" customFormat="1" x14ac:dyDescent="0.25">
      <c r="A438" s="6" t="s">
        <v>13</v>
      </c>
      <c r="B438" s="4">
        <v>95</v>
      </c>
      <c r="C438" s="35">
        <v>2</v>
      </c>
      <c r="D438" s="35">
        <v>3</v>
      </c>
      <c r="E438" s="35">
        <v>5</v>
      </c>
      <c r="F438" s="32"/>
      <c r="G438" s="32"/>
      <c r="H438" s="32"/>
      <c r="I438" s="32"/>
      <c r="J438" s="32"/>
      <c r="K438" s="32"/>
      <c r="L438" s="32"/>
      <c r="M438" s="32"/>
      <c r="N438" s="32"/>
      <c r="O438" s="32"/>
      <c r="P438" s="32"/>
      <c r="Q438" s="32"/>
      <c r="R438" s="32"/>
      <c r="S438" s="32"/>
      <c r="T438" s="8"/>
      <c r="U438" s="8"/>
      <c r="V438" s="8"/>
      <c r="W438" s="8"/>
      <c r="X438" s="8"/>
      <c r="Y438" s="8"/>
    </row>
    <row r="439" spans="1:25" s="1" customFormat="1" x14ac:dyDescent="0.25">
      <c r="B439" s="7"/>
      <c r="C439" s="32"/>
      <c r="D439" s="32"/>
      <c r="E439" s="32"/>
      <c r="F439" s="32"/>
      <c r="G439" s="32"/>
      <c r="H439" s="32"/>
      <c r="I439" s="32"/>
      <c r="J439" s="32"/>
      <c r="K439" s="32"/>
      <c r="L439" s="32"/>
      <c r="M439" s="32"/>
      <c r="N439" s="32"/>
      <c r="O439" s="32"/>
      <c r="P439" s="32"/>
      <c r="Q439" s="32"/>
      <c r="R439" s="32"/>
      <c r="S439" s="32"/>
      <c r="T439" s="8"/>
      <c r="U439" s="8"/>
      <c r="V439" s="8"/>
      <c r="W439" s="8"/>
      <c r="X439" s="8"/>
      <c r="Y439" s="8"/>
    </row>
    <row r="440" spans="1:25" s="1" customFormat="1" x14ac:dyDescent="0.25">
      <c r="C440" s="22"/>
      <c r="D440" s="22"/>
      <c r="E440" s="22"/>
      <c r="F440" s="22"/>
      <c r="G440" s="22"/>
      <c r="H440" s="22"/>
      <c r="I440" s="22"/>
      <c r="J440" s="22"/>
      <c r="K440" s="22"/>
      <c r="L440" s="22"/>
      <c r="M440" s="22"/>
      <c r="N440" s="22"/>
      <c r="O440" s="22"/>
      <c r="P440" s="22"/>
      <c r="Q440" s="22"/>
      <c r="R440" s="22"/>
      <c r="S440" s="22"/>
    </row>
    <row r="441" spans="1:25" s="1" customFormat="1" x14ac:dyDescent="0.25">
      <c r="A441" s="1" t="s">
        <v>730</v>
      </c>
      <c r="C441" s="22"/>
      <c r="D441" s="22"/>
      <c r="E441" s="22"/>
      <c r="F441" s="22"/>
      <c r="G441" s="22"/>
      <c r="H441" s="22"/>
      <c r="I441" s="22"/>
      <c r="J441" s="22"/>
      <c r="K441" s="22"/>
      <c r="L441" s="22"/>
      <c r="M441" s="22"/>
      <c r="N441" s="22"/>
      <c r="O441" s="22"/>
      <c r="P441" s="22"/>
      <c r="Q441" s="22"/>
      <c r="R441" s="22"/>
      <c r="S441" s="22"/>
    </row>
    <row r="442" spans="1:25" s="1" customFormat="1" x14ac:dyDescent="0.25">
      <c r="C442" s="22"/>
      <c r="D442" s="22"/>
      <c r="E442" s="22"/>
      <c r="F442" s="22"/>
      <c r="G442" s="22"/>
      <c r="H442" s="22"/>
      <c r="I442" s="22"/>
      <c r="J442" s="22"/>
      <c r="K442" s="22"/>
      <c r="L442" s="22"/>
      <c r="M442" s="22"/>
      <c r="N442" s="22"/>
      <c r="O442" s="22"/>
      <c r="P442" s="22"/>
      <c r="Q442" s="22"/>
      <c r="R442" s="22"/>
      <c r="S442" s="22"/>
    </row>
    <row r="443" spans="1:25" s="1" customFormat="1" x14ac:dyDescent="0.25">
      <c r="A443" s="2" t="s">
        <v>0</v>
      </c>
      <c r="B443" s="2" t="s">
        <v>1</v>
      </c>
      <c r="C443" s="10" t="s">
        <v>295</v>
      </c>
      <c r="D443" s="10" t="s">
        <v>296</v>
      </c>
      <c r="E443" s="10" t="s">
        <v>297</v>
      </c>
      <c r="F443" s="30"/>
      <c r="G443" s="30"/>
      <c r="H443" s="30"/>
      <c r="I443" s="30"/>
      <c r="J443" s="30"/>
      <c r="K443" s="30"/>
      <c r="L443" s="30"/>
      <c r="M443" s="30"/>
      <c r="N443" s="30"/>
      <c r="O443" s="30"/>
      <c r="P443" s="30"/>
      <c r="Q443" s="30"/>
      <c r="R443" s="30"/>
      <c r="S443" s="30"/>
      <c r="T443" s="9"/>
      <c r="U443" s="9"/>
      <c r="V443" s="9"/>
      <c r="W443" s="9"/>
      <c r="X443" s="9"/>
      <c r="Y443" s="9"/>
    </row>
    <row r="444" spans="1:25" s="1" customFormat="1" x14ac:dyDescent="0.25">
      <c r="A444" s="3" t="s">
        <v>2</v>
      </c>
      <c r="B444" s="4">
        <v>1022</v>
      </c>
      <c r="C444" s="35">
        <v>15</v>
      </c>
      <c r="D444" s="35">
        <v>15</v>
      </c>
      <c r="E444" s="35">
        <v>20</v>
      </c>
      <c r="F444" s="32"/>
      <c r="G444" s="32"/>
      <c r="H444" s="32"/>
      <c r="I444" s="32"/>
      <c r="J444" s="32"/>
      <c r="K444" s="32"/>
      <c r="L444" s="32"/>
      <c r="M444" s="32"/>
      <c r="N444" s="32"/>
      <c r="O444" s="32"/>
      <c r="P444" s="32"/>
      <c r="Q444" s="32"/>
      <c r="R444" s="32"/>
      <c r="S444" s="32"/>
      <c r="T444" s="8"/>
      <c r="U444" s="8"/>
      <c r="V444" s="8"/>
      <c r="W444" s="8"/>
      <c r="X444" s="8"/>
      <c r="Y444" s="8"/>
    </row>
    <row r="445" spans="1:25" s="1" customFormat="1" x14ac:dyDescent="0.25">
      <c r="A445" s="6" t="s">
        <v>3</v>
      </c>
      <c r="B445" s="4">
        <v>322</v>
      </c>
      <c r="C445" s="35">
        <v>15</v>
      </c>
      <c r="D445" s="35">
        <v>15</v>
      </c>
      <c r="E445" s="35">
        <v>20</v>
      </c>
      <c r="F445" s="32"/>
      <c r="G445" s="32"/>
      <c r="H445" s="32"/>
      <c r="I445" s="32"/>
      <c r="J445" s="32"/>
      <c r="K445" s="32"/>
      <c r="L445" s="32"/>
      <c r="M445" s="32"/>
      <c r="N445" s="32"/>
      <c r="O445" s="32"/>
      <c r="P445" s="32"/>
      <c r="Q445" s="32"/>
      <c r="R445" s="32"/>
      <c r="S445" s="32"/>
      <c r="T445" s="8"/>
      <c r="U445" s="8"/>
      <c r="V445" s="8"/>
      <c r="W445" s="8"/>
      <c r="X445" s="8"/>
      <c r="Y445" s="8"/>
    </row>
    <row r="446" spans="1:25" s="1" customFormat="1" x14ac:dyDescent="0.25">
      <c r="A446" s="6" t="s">
        <v>4</v>
      </c>
      <c r="B446" s="4">
        <v>218</v>
      </c>
      <c r="C446" s="35">
        <v>15</v>
      </c>
      <c r="D446" s="35">
        <v>18</v>
      </c>
      <c r="E446" s="35">
        <v>20</v>
      </c>
      <c r="F446" s="32"/>
      <c r="G446" s="32"/>
      <c r="H446" s="32"/>
      <c r="I446" s="32"/>
      <c r="J446" s="32"/>
      <c r="K446" s="32"/>
      <c r="L446" s="32"/>
      <c r="M446" s="32"/>
      <c r="N446" s="32"/>
      <c r="O446" s="32"/>
      <c r="P446" s="32"/>
      <c r="Q446" s="32"/>
      <c r="R446" s="32"/>
      <c r="S446" s="32"/>
      <c r="T446" s="8"/>
      <c r="U446" s="8"/>
      <c r="V446" s="8"/>
      <c r="W446" s="8"/>
      <c r="X446" s="8"/>
      <c r="Y446" s="8"/>
    </row>
    <row r="447" spans="1:25" s="1" customFormat="1" x14ac:dyDescent="0.25">
      <c r="A447" s="6" t="s">
        <v>5</v>
      </c>
      <c r="B447" s="4">
        <v>195</v>
      </c>
      <c r="C447" s="35">
        <v>15</v>
      </c>
      <c r="D447" s="35">
        <v>15</v>
      </c>
      <c r="E447" s="35">
        <v>20</v>
      </c>
      <c r="F447" s="32"/>
      <c r="G447" s="32"/>
      <c r="H447" s="32"/>
      <c r="I447" s="32"/>
      <c r="J447" s="32"/>
      <c r="K447" s="32"/>
      <c r="L447" s="32"/>
      <c r="M447" s="32"/>
      <c r="N447" s="32"/>
      <c r="O447" s="32"/>
      <c r="P447" s="32"/>
      <c r="Q447" s="32"/>
      <c r="R447" s="32"/>
      <c r="S447" s="32"/>
      <c r="T447" s="8"/>
      <c r="U447" s="8"/>
      <c r="V447" s="8"/>
      <c r="W447" s="8"/>
      <c r="X447" s="8"/>
      <c r="Y447" s="8"/>
    </row>
    <row r="448" spans="1:25" s="1" customFormat="1" x14ac:dyDescent="0.25">
      <c r="A448" s="6" t="s">
        <v>6</v>
      </c>
      <c r="B448" s="4">
        <v>99</v>
      </c>
      <c r="C448" s="35">
        <v>12</v>
      </c>
      <c r="D448" s="35">
        <v>15</v>
      </c>
      <c r="E448" s="35">
        <v>19</v>
      </c>
      <c r="F448" s="32"/>
      <c r="G448" s="32"/>
      <c r="H448" s="32"/>
      <c r="I448" s="32"/>
      <c r="J448" s="32"/>
      <c r="K448" s="32"/>
      <c r="L448" s="32"/>
      <c r="M448" s="32"/>
      <c r="N448" s="32"/>
      <c r="O448" s="32"/>
      <c r="P448" s="32"/>
      <c r="Q448" s="32"/>
      <c r="R448" s="32"/>
      <c r="S448" s="32"/>
      <c r="T448" s="8"/>
      <c r="U448" s="8"/>
      <c r="V448" s="8"/>
      <c r="W448" s="8"/>
      <c r="X448" s="8"/>
      <c r="Y448" s="8"/>
    </row>
    <row r="449" spans="1:25" s="1" customFormat="1" x14ac:dyDescent="0.25">
      <c r="A449" s="6" t="s">
        <v>7</v>
      </c>
      <c r="B449" s="4">
        <v>188</v>
      </c>
      <c r="C449" s="35">
        <v>15</v>
      </c>
      <c r="D449" s="35">
        <v>15</v>
      </c>
      <c r="E449" s="35">
        <v>20</v>
      </c>
      <c r="F449" s="32"/>
      <c r="G449" s="32"/>
      <c r="H449" s="32"/>
      <c r="I449" s="32"/>
      <c r="J449" s="32"/>
      <c r="K449" s="32"/>
      <c r="L449" s="32"/>
      <c r="M449" s="32"/>
      <c r="N449" s="32"/>
      <c r="O449" s="32"/>
      <c r="P449" s="32"/>
      <c r="Q449" s="32"/>
      <c r="R449" s="32"/>
      <c r="S449" s="32"/>
      <c r="T449" s="8"/>
      <c r="U449" s="8"/>
      <c r="V449" s="8"/>
      <c r="W449" s="8"/>
      <c r="X449" s="8"/>
      <c r="Y449" s="8"/>
    </row>
    <row r="450" spans="1:25" s="1" customFormat="1" x14ac:dyDescent="0.25">
      <c r="A450" s="6" t="s">
        <v>8</v>
      </c>
      <c r="B450" s="4">
        <v>537</v>
      </c>
      <c r="C450" s="35">
        <v>15</v>
      </c>
      <c r="D450" s="35">
        <v>15</v>
      </c>
      <c r="E450" s="35">
        <v>20</v>
      </c>
      <c r="F450" s="32"/>
      <c r="G450" s="32"/>
      <c r="H450" s="32"/>
      <c r="I450" s="32"/>
      <c r="J450" s="32"/>
      <c r="K450" s="32"/>
      <c r="L450" s="32"/>
      <c r="M450" s="32"/>
      <c r="N450" s="32"/>
      <c r="O450" s="32"/>
      <c r="P450" s="32"/>
      <c r="Q450" s="32"/>
      <c r="R450" s="32"/>
      <c r="S450" s="32"/>
      <c r="T450" s="8"/>
      <c r="U450" s="8"/>
      <c r="V450" s="8"/>
      <c r="W450" s="8"/>
      <c r="X450" s="8"/>
      <c r="Y450" s="8"/>
    </row>
    <row r="451" spans="1:25" s="1" customFormat="1" x14ac:dyDescent="0.25">
      <c r="A451" s="6" t="s">
        <v>9</v>
      </c>
      <c r="B451" s="4">
        <v>460</v>
      </c>
      <c r="C451" s="35">
        <v>15</v>
      </c>
      <c r="D451" s="35">
        <v>17</v>
      </c>
      <c r="E451" s="35">
        <v>20</v>
      </c>
      <c r="F451" s="32"/>
      <c r="G451" s="32"/>
      <c r="H451" s="32"/>
      <c r="I451" s="32"/>
      <c r="J451" s="32"/>
      <c r="K451" s="32"/>
      <c r="L451" s="32"/>
      <c r="M451" s="32"/>
      <c r="N451" s="32"/>
      <c r="O451" s="32"/>
      <c r="P451" s="32"/>
      <c r="Q451" s="32"/>
      <c r="R451" s="32"/>
      <c r="S451" s="32"/>
      <c r="T451" s="8"/>
      <c r="U451" s="8"/>
      <c r="V451" s="8"/>
      <c r="W451" s="8"/>
      <c r="X451" s="8"/>
      <c r="Y451" s="8"/>
    </row>
    <row r="452" spans="1:25" s="1" customFormat="1" x14ac:dyDescent="0.25">
      <c r="A452" s="6" t="s">
        <v>10</v>
      </c>
      <c r="B452" s="4">
        <v>272</v>
      </c>
      <c r="C452" s="35">
        <v>15</v>
      </c>
      <c r="D452" s="35">
        <v>15</v>
      </c>
      <c r="E452" s="35">
        <v>20</v>
      </c>
      <c r="F452" s="32"/>
      <c r="G452" s="32"/>
      <c r="H452" s="32"/>
      <c r="I452" s="32"/>
      <c r="J452" s="32"/>
      <c r="K452" s="32"/>
      <c r="L452" s="32"/>
      <c r="M452" s="32"/>
      <c r="N452" s="32"/>
      <c r="O452" s="32"/>
      <c r="P452" s="32"/>
      <c r="Q452" s="32"/>
      <c r="R452" s="32"/>
      <c r="S452" s="32"/>
      <c r="T452" s="8"/>
      <c r="U452" s="8"/>
      <c r="V452" s="8"/>
      <c r="W452" s="8"/>
      <c r="X452" s="8"/>
      <c r="Y452" s="8"/>
    </row>
    <row r="453" spans="1:25" s="1" customFormat="1" x14ac:dyDescent="0.25">
      <c r="A453" s="6" t="s">
        <v>11</v>
      </c>
      <c r="B453" s="4">
        <v>422</v>
      </c>
      <c r="C453" s="35">
        <v>15</v>
      </c>
      <c r="D453" s="35">
        <v>15</v>
      </c>
      <c r="E453" s="35">
        <v>20</v>
      </c>
      <c r="F453" s="32"/>
      <c r="G453" s="32"/>
      <c r="H453" s="32"/>
      <c r="I453" s="32"/>
      <c r="J453" s="32"/>
      <c r="K453" s="32"/>
      <c r="L453" s="32"/>
      <c r="M453" s="32"/>
      <c r="N453" s="32"/>
      <c r="O453" s="32"/>
      <c r="P453" s="32"/>
      <c r="Q453" s="32"/>
      <c r="R453" s="32"/>
      <c r="S453" s="32"/>
      <c r="T453" s="8"/>
      <c r="U453" s="8"/>
      <c r="V453" s="8"/>
      <c r="W453" s="8"/>
      <c r="X453" s="8"/>
      <c r="Y453" s="8"/>
    </row>
    <row r="454" spans="1:25" s="1" customFormat="1" x14ac:dyDescent="0.25">
      <c r="A454" s="6" t="s">
        <v>12</v>
      </c>
      <c r="B454" s="4">
        <v>124</v>
      </c>
      <c r="C454" s="35">
        <v>15</v>
      </c>
      <c r="D454" s="35">
        <v>17</v>
      </c>
      <c r="E454" s="35">
        <v>20</v>
      </c>
      <c r="F454" s="32"/>
      <c r="G454" s="32"/>
      <c r="H454" s="32"/>
      <c r="I454" s="32"/>
      <c r="J454" s="32"/>
      <c r="K454" s="32"/>
      <c r="L454" s="32"/>
      <c r="M454" s="32"/>
      <c r="N454" s="32"/>
      <c r="O454" s="32"/>
      <c r="P454" s="32"/>
      <c r="Q454" s="32"/>
      <c r="R454" s="32"/>
      <c r="S454" s="32"/>
      <c r="T454" s="8"/>
      <c r="U454" s="8"/>
      <c r="V454" s="8"/>
      <c r="W454" s="8"/>
      <c r="X454" s="8"/>
      <c r="Y454" s="8"/>
    </row>
    <row r="455" spans="1:25" s="1" customFormat="1" x14ac:dyDescent="0.25">
      <c r="A455" s="6" t="s">
        <v>13</v>
      </c>
      <c r="B455" s="4">
        <v>177</v>
      </c>
      <c r="C455" s="35">
        <v>15</v>
      </c>
      <c r="D455" s="35">
        <v>16</v>
      </c>
      <c r="E455" s="35">
        <v>20</v>
      </c>
      <c r="F455" s="32"/>
      <c r="G455" s="32"/>
      <c r="H455" s="32"/>
      <c r="I455" s="32"/>
      <c r="J455" s="32"/>
      <c r="K455" s="32"/>
      <c r="L455" s="32"/>
      <c r="M455" s="32"/>
      <c r="N455" s="32"/>
      <c r="O455" s="32"/>
      <c r="P455" s="32"/>
      <c r="Q455" s="32"/>
      <c r="R455" s="32"/>
      <c r="S455" s="32"/>
      <c r="T455" s="8"/>
      <c r="U455" s="8"/>
      <c r="V455" s="8"/>
      <c r="W455" s="8"/>
      <c r="X455" s="8"/>
      <c r="Y455" s="8"/>
    </row>
    <row r="456" spans="1:25" s="1" customFormat="1" x14ac:dyDescent="0.25">
      <c r="B456" s="7"/>
      <c r="C456" s="32"/>
      <c r="D456" s="32"/>
      <c r="E456" s="32"/>
      <c r="F456" s="32"/>
      <c r="G456" s="32"/>
      <c r="H456" s="32"/>
      <c r="I456" s="32"/>
      <c r="J456" s="32"/>
      <c r="K456" s="32"/>
      <c r="L456" s="32"/>
      <c r="M456" s="32"/>
      <c r="N456" s="32"/>
      <c r="O456" s="32"/>
      <c r="P456" s="32"/>
      <c r="Q456" s="32"/>
      <c r="R456" s="32"/>
      <c r="S456" s="32"/>
      <c r="T456" s="8"/>
      <c r="U456" s="8"/>
      <c r="V456" s="8"/>
      <c r="W456" s="8"/>
      <c r="X456" s="8"/>
      <c r="Y456" s="8"/>
    </row>
    <row r="457" spans="1:25" s="1" customFormat="1" x14ac:dyDescent="0.25">
      <c r="C457" s="22"/>
      <c r="D457" s="22"/>
      <c r="E457" s="22"/>
      <c r="F457" s="22"/>
      <c r="G457" s="22"/>
      <c r="H457" s="22"/>
      <c r="I457" s="22"/>
      <c r="J457" s="22"/>
      <c r="K457" s="22"/>
      <c r="L457" s="22"/>
      <c r="M457" s="22"/>
      <c r="N457" s="22"/>
      <c r="O457" s="22"/>
      <c r="P457" s="22"/>
      <c r="Q457" s="22"/>
      <c r="R457" s="22"/>
      <c r="S457" s="22"/>
    </row>
    <row r="458" spans="1:25" s="1" customFormat="1" x14ac:dyDescent="0.25">
      <c r="A458" s="1" t="s">
        <v>731</v>
      </c>
      <c r="C458" s="22"/>
      <c r="D458" s="22"/>
      <c r="E458" s="22"/>
      <c r="F458" s="22"/>
      <c r="G458" s="22"/>
      <c r="H458" s="22"/>
      <c r="I458" s="22"/>
      <c r="J458" s="22"/>
      <c r="K458" s="22"/>
      <c r="L458" s="22"/>
      <c r="M458" s="22"/>
      <c r="N458" s="22"/>
      <c r="O458" s="22"/>
      <c r="P458" s="22"/>
      <c r="Q458" s="22"/>
      <c r="R458" s="22"/>
      <c r="S458" s="22"/>
    </row>
    <row r="459" spans="1:25" s="1" customFormat="1" x14ac:dyDescent="0.25">
      <c r="C459" s="22"/>
      <c r="D459" s="22"/>
      <c r="E459" s="22"/>
      <c r="F459" s="22"/>
      <c r="G459" s="22"/>
      <c r="H459" s="22"/>
      <c r="I459" s="22"/>
      <c r="J459" s="22"/>
      <c r="K459" s="22"/>
      <c r="L459" s="22"/>
      <c r="M459" s="22"/>
      <c r="N459" s="22"/>
      <c r="O459" s="22"/>
      <c r="P459" s="22"/>
      <c r="Q459" s="22"/>
      <c r="R459" s="22"/>
      <c r="S459" s="22"/>
    </row>
    <row r="460" spans="1:25" s="1" customFormat="1" x14ac:dyDescent="0.25">
      <c r="A460" s="2" t="s">
        <v>0</v>
      </c>
      <c r="B460" s="2" t="s">
        <v>1</v>
      </c>
      <c r="C460" s="10" t="s">
        <v>295</v>
      </c>
      <c r="D460" s="10" t="s">
        <v>296</v>
      </c>
      <c r="E460" s="10" t="s">
        <v>297</v>
      </c>
      <c r="F460" s="30"/>
      <c r="G460" s="30"/>
      <c r="H460" s="30"/>
      <c r="I460" s="30"/>
      <c r="J460" s="30"/>
      <c r="K460" s="30"/>
      <c r="L460" s="30"/>
      <c r="M460" s="30"/>
      <c r="N460" s="30"/>
      <c r="O460" s="30"/>
      <c r="P460" s="30"/>
      <c r="Q460" s="30"/>
      <c r="R460" s="30"/>
      <c r="S460" s="30"/>
      <c r="T460" s="9"/>
      <c r="U460" s="9"/>
      <c r="V460" s="9"/>
      <c r="W460" s="9"/>
      <c r="X460" s="9"/>
      <c r="Y460" s="9"/>
    </row>
    <row r="461" spans="1:25" s="1" customFormat="1" x14ac:dyDescent="0.25">
      <c r="A461" s="3" t="s">
        <v>2</v>
      </c>
      <c r="B461" s="4">
        <v>887</v>
      </c>
      <c r="C461" s="35">
        <v>5</v>
      </c>
      <c r="D461" s="35">
        <v>9</v>
      </c>
      <c r="E461" s="35">
        <v>12</v>
      </c>
      <c r="F461" s="32"/>
      <c r="G461" s="32"/>
      <c r="H461" s="32"/>
      <c r="I461" s="32"/>
      <c r="J461" s="32"/>
      <c r="K461" s="32"/>
      <c r="L461" s="32"/>
      <c r="M461" s="32"/>
      <c r="N461" s="32"/>
      <c r="O461" s="32"/>
      <c r="P461" s="32"/>
      <c r="Q461" s="32"/>
      <c r="R461" s="32"/>
      <c r="S461" s="32"/>
      <c r="T461" s="8"/>
      <c r="U461" s="8"/>
      <c r="V461" s="8"/>
      <c r="W461" s="8"/>
      <c r="X461" s="8"/>
      <c r="Y461" s="8"/>
    </row>
    <row r="462" spans="1:25" s="1" customFormat="1" x14ac:dyDescent="0.25">
      <c r="A462" s="6" t="s">
        <v>3</v>
      </c>
      <c r="B462" s="4">
        <v>269</v>
      </c>
      <c r="C462" s="35">
        <v>6</v>
      </c>
      <c r="D462" s="35">
        <v>9</v>
      </c>
      <c r="E462" s="35">
        <v>12</v>
      </c>
      <c r="F462" s="32"/>
      <c r="G462" s="32"/>
      <c r="H462" s="32"/>
      <c r="I462" s="32"/>
      <c r="J462" s="32"/>
      <c r="K462" s="32"/>
      <c r="L462" s="32"/>
      <c r="M462" s="32"/>
      <c r="N462" s="32"/>
      <c r="O462" s="32"/>
      <c r="P462" s="32"/>
      <c r="Q462" s="32"/>
      <c r="R462" s="32"/>
      <c r="S462" s="32"/>
      <c r="T462" s="8"/>
      <c r="U462" s="8"/>
      <c r="V462" s="8"/>
      <c r="W462" s="8"/>
      <c r="X462" s="8"/>
      <c r="Y462" s="8"/>
    </row>
    <row r="463" spans="1:25" s="1" customFormat="1" x14ac:dyDescent="0.25">
      <c r="A463" s="6" t="s">
        <v>4</v>
      </c>
      <c r="B463" s="4">
        <v>186</v>
      </c>
      <c r="C463" s="35">
        <v>5</v>
      </c>
      <c r="D463" s="35">
        <v>7</v>
      </c>
      <c r="E463" s="35">
        <v>10</v>
      </c>
      <c r="F463" s="32"/>
      <c r="G463" s="32"/>
      <c r="H463" s="32"/>
      <c r="I463" s="32"/>
      <c r="J463" s="32"/>
      <c r="K463" s="32"/>
      <c r="L463" s="32"/>
      <c r="M463" s="32"/>
      <c r="N463" s="32"/>
      <c r="O463" s="32"/>
      <c r="P463" s="32"/>
      <c r="Q463" s="32"/>
      <c r="R463" s="32"/>
      <c r="S463" s="32"/>
      <c r="T463" s="8"/>
      <c r="U463" s="8"/>
      <c r="V463" s="8"/>
      <c r="W463" s="8"/>
      <c r="X463" s="8"/>
      <c r="Y463" s="8"/>
    </row>
    <row r="464" spans="1:25" s="1" customFormat="1" x14ac:dyDescent="0.25">
      <c r="A464" s="6" t="s">
        <v>5</v>
      </c>
      <c r="B464" s="4">
        <v>176</v>
      </c>
      <c r="C464" s="35">
        <v>6</v>
      </c>
      <c r="D464" s="35">
        <v>10</v>
      </c>
      <c r="E464" s="35">
        <v>12</v>
      </c>
      <c r="F464" s="32"/>
      <c r="G464" s="32"/>
      <c r="H464" s="32"/>
      <c r="I464" s="32"/>
      <c r="J464" s="32"/>
      <c r="K464" s="32"/>
      <c r="L464" s="32"/>
      <c r="M464" s="32"/>
      <c r="N464" s="32"/>
      <c r="O464" s="32"/>
      <c r="P464" s="32"/>
      <c r="Q464" s="32"/>
      <c r="R464" s="32"/>
      <c r="S464" s="32"/>
      <c r="T464" s="8"/>
      <c r="U464" s="8"/>
      <c r="V464" s="8"/>
      <c r="W464" s="8"/>
      <c r="X464" s="8"/>
      <c r="Y464" s="8"/>
    </row>
    <row r="465" spans="1:25" s="1" customFormat="1" x14ac:dyDescent="0.25">
      <c r="A465" s="6" t="s">
        <v>6</v>
      </c>
      <c r="B465" s="4">
        <v>85</v>
      </c>
      <c r="C465" s="35">
        <v>5.5</v>
      </c>
      <c r="D465" s="35">
        <v>10</v>
      </c>
      <c r="E465" s="35">
        <v>12</v>
      </c>
      <c r="F465" s="32"/>
      <c r="G465" s="32"/>
      <c r="H465" s="32"/>
      <c r="I465" s="32"/>
      <c r="J465" s="32"/>
      <c r="K465" s="32"/>
      <c r="L465" s="32"/>
      <c r="M465" s="32"/>
      <c r="N465" s="32"/>
      <c r="O465" s="32"/>
      <c r="P465" s="32"/>
      <c r="Q465" s="32"/>
      <c r="R465" s="32"/>
      <c r="S465" s="32"/>
      <c r="T465" s="8"/>
      <c r="U465" s="8"/>
      <c r="V465" s="8"/>
      <c r="W465" s="8"/>
      <c r="X465" s="8"/>
      <c r="Y465" s="8"/>
    </row>
    <row r="466" spans="1:25" s="1" customFormat="1" x14ac:dyDescent="0.25">
      <c r="A466" s="6" t="s">
        <v>7</v>
      </c>
      <c r="B466" s="4">
        <v>171</v>
      </c>
      <c r="C466" s="35">
        <v>6</v>
      </c>
      <c r="D466" s="35">
        <v>10</v>
      </c>
      <c r="E466" s="35">
        <v>12</v>
      </c>
      <c r="F466" s="32"/>
      <c r="G466" s="32"/>
      <c r="H466" s="32"/>
      <c r="I466" s="32"/>
      <c r="J466" s="32"/>
      <c r="K466" s="32"/>
      <c r="L466" s="32"/>
      <c r="M466" s="32"/>
      <c r="N466" s="32"/>
      <c r="O466" s="32"/>
      <c r="P466" s="32"/>
      <c r="Q466" s="32"/>
      <c r="R466" s="32"/>
      <c r="S466" s="32"/>
      <c r="T466" s="8"/>
      <c r="U466" s="8"/>
      <c r="V466" s="8"/>
      <c r="W466" s="8"/>
      <c r="X466" s="8"/>
      <c r="Y466" s="8"/>
    </row>
    <row r="467" spans="1:25" s="1" customFormat="1" x14ac:dyDescent="0.25">
      <c r="A467" s="6" t="s">
        <v>8</v>
      </c>
      <c r="B467" s="4">
        <v>442</v>
      </c>
      <c r="C467" s="35">
        <v>5</v>
      </c>
      <c r="D467" s="35">
        <v>6</v>
      </c>
      <c r="E467" s="35">
        <v>10</v>
      </c>
      <c r="F467" s="32"/>
      <c r="G467" s="32"/>
      <c r="H467" s="32"/>
      <c r="I467" s="32"/>
      <c r="J467" s="32"/>
      <c r="K467" s="32"/>
      <c r="L467" s="32"/>
      <c r="M467" s="32"/>
      <c r="N467" s="32"/>
      <c r="O467" s="32"/>
      <c r="P467" s="32"/>
      <c r="Q467" s="32"/>
      <c r="R467" s="32"/>
      <c r="S467" s="32"/>
      <c r="T467" s="8"/>
      <c r="U467" s="8"/>
      <c r="V467" s="8"/>
      <c r="W467" s="8"/>
      <c r="X467" s="8"/>
      <c r="Y467" s="8"/>
    </row>
    <row r="468" spans="1:25" s="1" customFormat="1" x14ac:dyDescent="0.25">
      <c r="A468" s="6" t="s">
        <v>9</v>
      </c>
      <c r="B468" s="4">
        <v>424</v>
      </c>
      <c r="C468" s="35">
        <v>8</v>
      </c>
      <c r="D468" s="35">
        <v>12</v>
      </c>
      <c r="E468" s="35">
        <v>12</v>
      </c>
      <c r="F468" s="32"/>
      <c r="G468" s="32"/>
      <c r="H468" s="32"/>
      <c r="I468" s="32"/>
      <c r="J468" s="32"/>
      <c r="K468" s="32"/>
      <c r="L468" s="32"/>
      <c r="M468" s="32"/>
      <c r="N468" s="32"/>
      <c r="O468" s="32"/>
      <c r="P468" s="32"/>
      <c r="Q468" s="32"/>
      <c r="R468" s="32"/>
      <c r="S468" s="32"/>
      <c r="T468" s="8"/>
      <c r="U468" s="8"/>
      <c r="V468" s="8"/>
      <c r="W468" s="8"/>
      <c r="X468" s="8"/>
      <c r="Y468" s="8"/>
    </row>
    <row r="469" spans="1:25" s="1" customFormat="1" x14ac:dyDescent="0.25">
      <c r="A469" s="6" t="s">
        <v>10</v>
      </c>
      <c r="B469" s="4">
        <v>240</v>
      </c>
      <c r="C469" s="35">
        <v>5</v>
      </c>
      <c r="D469" s="35">
        <v>8.5</v>
      </c>
      <c r="E469" s="35">
        <v>12</v>
      </c>
      <c r="F469" s="32"/>
      <c r="G469" s="32"/>
      <c r="H469" s="32"/>
      <c r="I469" s="32"/>
      <c r="J469" s="32"/>
      <c r="K469" s="32"/>
      <c r="L469" s="32"/>
      <c r="M469" s="32"/>
      <c r="N469" s="32"/>
      <c r="O469" s="32"/>
      <c r="P469" s="32"/>
      <c r="Q469" s="32"/>
      <c r="R469" s="32"/>
      <c r="S469" s="32"/>
      <c r="T469" s="8"/>
      <c r="U469" s="8"/>
      <c r="V469" s="8"/>
      <c r="W469" s="8"/>
      <c r="X469" s="8"/>
      <c r="Y469" s="8"/>
    </row>
    <row r="470" spans="1:25" s="1" customFormat="1" x14ac:dyDescent="0.25">
      <c r="A470" s="6" t="s">
        <v>11</v>
      </c>
      <c r="B470" s="4">
        <v>365</v>
      </c>
      <c r="C470" s="35">
        <v>5</v>
      </c>
      <c r="D470" s="35">
        <v>8</v>
      </c>
      <c r="E470" s="35">
        <v>12</v>
      </c>
      <c r="F470" s="32"/>
      <c r="G470" s="32"/>
      <c r="H470" s="32"/>
      <c r="I470" s="32"/>
      <c r="J470" s="32"/>
      <c r="K470" s="32"/>
      <c r="L470" s="32"/>
      <c r="M470" s="32"/>
      <c r="N470" s="32"/>
      <c r="O470" s="32"/>
      <c r="P470" s="32"/>
      <c r="Q470" s="32"/>
      <c r="R470" s="32"/>
      <c r="S470" s="32"/>
      <c r="T470" s="8"/>
      <c r="U470" s="8"/>
      <c r="V470" s="8"/>
      <c r="W470" s="8"/>
      <c r="X470" s="8"/>
      <c r="Y470" s="8"/>
    </row>
    <row r="471" spans="1:25" s="1" customFormat="1" x14ac:dyDescent="0.25">
      <c r="A471" s="6" t="s">
        <v>12</v>
      </c>
      <c r="B471" s="4">
        <v>109</v>
      </c>
      <c r="C471" s="35">
        <v>6</v>
      </c>
      <c r="D471" s="35">
        <v>10</v>
      </c>
      <c r="E471" s="35">
        <v>12</v>
      </c>
      <c r="F471" s="32"/>
      <c r="G471" s="32"/>
      <c r="H471" s="32"/>
      <c r="I471" s="32"/>
      <c r="J471" s="32"/>
      <c r="K471" s="32"/>
      <c r="L471" s="32"/>
      <c r="M471" s="32"/>
      <c r="N471" s="32"/>
      <c r="O471" s="32"/>
      <c r="P471" s="32"/>
      <c r="Q471" s="32"/>
      <c r="R471" s="32"/>
      <c r="S471" s="32"/>
      <c r="T471" s="8"/>
      <c r="U471" s="8"/>
      <c r="V471" s="8"/>
      <c r="W471" s="8"/>
      <c r="X471" s="8"/>
      <c r="Y471" s="8"/>
    </row>
    <row r="472" spans="1:25" s="1" customFormat="1" x14ac:dyDescent="0.25">
      <c r="A472" s="6" t="s">
        <v>13</v>
      </c>
      <c r="B472" s="4">
        <v>151</v>
      </c>
      <c r="C472" s="35">
        <v>6</v>
      </c>
      <c r="D472" s="35">
        <v>10</v>
      </c>
      <c r="E472" s="35">
        <v>12</v>
      </c>
      <c r="F472" s="32"/>
      <c r="G472" s="32"/>
      <c r="H472" s="32"/>
      <c r="I472" s="32"/>
      <c r="J472" s="32"/>
      <c r="K472" s="32"/>
      <c r="L472" s="32"/>
      <c r="M472" s="32"/>
      <c r="N472" s="32"/>
      <c r="O472" s="32"/>
      <c r="P472" s="32"/>
      <c r="Q472" s="32"/>
      <c r="R472" s="32"/>
      <c r="S472" s="32"/>
      <c r="T472" s="8"/>
      <c r="U472" s="8"/>
      <c r="V472" s="8"/>
      <c r="W472" s="8"/>
      <c r="X472" s="8"/>
      <c r="Y472" s="8"/>
    </row>
    <row r="473" spans="1:25" s="1" customFormat="1" x14ac:dyDescent="0.25">
      <c r="B473" s="7"/>
      <c r="C473" s="32"/>
      <c r="D473" s="32"/>
      <c r="E473" s="32"/>
      <c r="F473" s="32"/>
      <c r="G473" s="32"/>
      <c r="H473" s="32"/>
      <c r="I473" s="32"/>
      <c r="J473" s="32"/>
      <c r="K473" s="32"/>
      <c r="L473" s="32"/>
      <c r="M473" s="32"/>
      <c r="N473" s="32"/>
      <c r="O473" s="32"/>
      <c r="P473" s="32"/>
      <c r="Q473" s="32"/>
      <c r="R473" s="32"/>
      <c r="S473" s="32"/>
      <c r="T473" s="8"/>
      <c r="U473" s="8"/>
      <c r="V473" s="8"/>
      <c r="W473" s="8"/>
      <c r="X473" s="8"/>
      <c r="Y473" s="8"/>
    </row>
    <row r="474" spans="1:25" s="1" customFormat="1" x14ac:dyDescent="0.25">
      <c r="C474" s="22"/>
      <c r="D474" s="22"/>
      <c r="E474" s="22"/>
      <c r="F474" s="22"/>
      <c r="G474" s="22"/>
      <c r="H474" s="22"/>
      <c r="I474" s="22"/>
      <c r="J474" s="22"/>
      <c r="K474" s="22"/>
      <c r="L474" s="22"/>
      <c r="M474" s="22"/>
      <c r="N474" s="22"/>
      <c r="O474" s="22"/>
      <c r="P474" s="22"/>
      <c r="Q474" s="22"/>
      <c r="R474" s="22"/>
      <c r="S474" s="22"/>
    </row>
    <row r="475" spans="1:25" s="1" customFormat="1" x14ac:dyDescent="0.25">
      <c r="A475" s="1" t="s">
        <v>732</v>
      </c>
      <c r="C475" s="22"/>
      <c r="D475" s="22"/>
      <c r="E475" s="22"/>
      <c r="F475" s="22"/>
      <c r="G475" s="22"/>
      <c r="H475" s="22"/>
      <c r="I475" s="22"/>
      <c r="J475" s="22"/>
      <c r="K475" s="22"/>
      <c r="L475" s="22"/>
      <c r="M475" s="22"/>
      <c r="N475" s="22"/>
      <c r="O475" s="22"/>
      <c r="P475" s="22"/>
      <c r="Q475" s="22"/>
      <c r="R475" s="22"/>
      <c r="S475" s="22"/>
    </row>
    <row r="476" spans="1:25" s="1" customFormat="1" x14ac:dyDescent="0.25">
      <c r="C476" s="22"/>
      <c r="D476" s="22"/>
      <c r="E476" s="22"/>
      <c r="F476" s="22"/>
      <c r="G476" s="22"/>
      <c r="H476" s="22"/>
      <c r="I476" s="22"/>
      <c r="J476" s="22"/>
      <c r="K476" s="22"/>
      <c r="L476" s="22"/>
      <c r="M476" s="22"/>
      <c r="N476" s="22"/>
      <c r="O476" s="22"/>
      <c r="P476" s="22"/>
      <c r="Q476" s="22"/>
      <c r="R476" s="22"/>
      <c r="S476" s="22"/>
    </row>
    <row r="477" spans="1:25" s="1" customFormat="1" x14ac:dyDescent="0.25">
      <c r="A477" s="2" t="s">
        <v>0</v>
      </c>
      <c r="B477" s="2" t="s">
        <v>1</v>
      </c>
      <c r="C477" s="10" t="s">
        <v>295</v>
      </c>
      <c r="D477" s="10" t="s">
        <v>296</v>
      </c>
      <c r="E477" s="10" t="s">
        <v>297</v>
      </c>
      <c r="F477" s="30"/>
      <c r="G477" s="30"/>
      <c r="H477" s="30"/>
      <c r="I477" s="30"/>
      <c r="J477" s="30"/>
      <c r="K477" s="30"/>
      <c r="L477" s="30"/>
      <c r="M477" s="30"/>
      <c r="N477" s="30"/>
      <c r="O477" s="30"/>
      <c r="P477" s="30"/>
      <c r="Q477" s="30"/>
      <c r="R477" s="30"/>
      <c r="S477" s="30"/>
      <c r="T477" s="9"/>
      <c r="U477" s="9"/>
      <c r="V477" s="9"/>
      <c r="W477" s="9"/>
      <c r="X477" s="9"/>
      <c r="Y477" s="9"/>
    </row>
    <row r="478" spans="1:25" s="1" customFormat="1" x14ac:dyDescent="0.25">
      <c r="A478" s="3" t="s">
        <v>2</v>
      </c>
      <c r="B478" s="4">
        <v>461</v>
      </c>
      <c r="C478" s="35">
        <v>2</v>
      </c>
      <c r="D478" s="35">
        <v>3</v>
      </c>
      <c r="E478" s="35">
        <v>5</v>
      </c>
      <c r="F478" s="32"/>
      <c r="G478" s="32"/>
      <c r="H478" s="32"/>
      <c r="I478" s="32"/>
      <c r="J478" s="32"/>
      <c r="K478" s="32"/>
      <c r="L478" s="32"/>
      <c r="M478" s="32"/>
      <c r="N478" s="32"/>
      <c r="O478" s="32"/>
      <c r="P478" s="32"/>
      <c r="Q478" s="32"/>
      <c r="R478" s="32"/>
      <c r="S478" s="32"/>
      <c r="T478" s="8"/>
      <c r="U478" s="8"/>
      <c r="V478" s="8"/>
      <c r="W478" s="8"/>
      <c r="X478" s="8"/>
      <c r="Y478" s="8"/>
    </row>
    <row r="479" spans="1:25" s="1" customFormat="1" x14ac:dyDescent="0.25">
      <c r="A479" s="6" t="s">
        <v>3</v>
      </c>
      <c r="B479" s="4">
        <v>163</v>
      </c>
      <c r="C479" s="35">
        <v>2</v>
      </c>
      <c r="D479" s="35">
        <v>3</v>
      </c>
      <c r="E479" s="35">
        <v>5</v>
      </c>
      <c r="F479" s="32"/>
      <c r="G479" s="32"/>
      <c r="H479" s="32"/>
      <c r="I479" s="32"/>
      <c r="J479" s="32"/>
      <c r="K479" s="32"/>
      <c r="L479" s="32"/>
      <c r="M479" s="32"/>
      <c r="N479" s="32"/>
      <c r="O479" s="32"/>
      <c r="P479" s="32"/>
      <c r="Q479" s="32"/>
      <c r="R479" s="32"/>
      <c r="S479" s="32"/>
      <c r="T479" s="8"/>
      <c r="U479" s="8"/>
      <c r="V479" s="8"/>
      <c r="W479" s="8"/>
      <c r="X479" s="8"/>
      <c r="Y479" s="8"/>
    </row>
    <row r="480" spans="1:25" s="1" customFormat="1" x14ac:dyDescent="0.25">
      <c r="A480" s="6" t="s">
        <v>4</v>
      </c>
      <c r="B480" s="4">
        <v>111</v>
      </c>
      <c r="C480" s="35">
        <v>2</v>
      </c>
      <c r="D480" s="35">
        <v>3</v>
      </c>
      <c r="E480" s="35">
        <v>4</v>
      </c>
      <c r="F480" s="32"/>
      <c r="G480" s="32"/>
      <c r="H480" s="32"/>
      <c r="I480" s="32"/>
      <c r="J480" s="32"/>
      <c r="K480" s="32"/>
      <c r="L480" s="32"/>
      <c r="M480" s="32"/>
      <c r="N480" s="32"/>
      <c r="O480" s="32"/>
      <c r="P480" s="32"/>
      <c r="Q480" s="32"/>
      <c r="R480" s="32"/>
      <c r="S480" s="32"/>
      <c r="T480" s="8"/>
      <c r="U480" s="8"/>
      <c r="V480" s="8"/>
      <c r="W480" s="8"/>
      <c r="X480" s="8"/>
      <c r="Y480" s="8"/>
    </row>
    <row r="481" spans="1:25" s="1" customFormat="1" x14ac:dyDescent="0.25">
      <c r="A481" s="6" t="s">
        <v>5</v>
      </c>
      <c r="B481" s="4">
        <v>79</v>
      </c>
      <c r="C481" s="35">
        <v>2</v>
      </c>
      <c r="D481" s="35">
        <v>3</v>
      </c>
      <c r="E481" s="35">
        <v>5</v>
      </c>
      <c r="F481" s="32"/>
      <c r="G481" s="32"/>
      <c r="H481" s="32"/>
      <c r="I481" s="32"/>
      <c r="J481" s="32"/>
      <c r="K481" s="32"/>
      <c r="L481" s="32"/>
      <c r="M481" s="32"/>
      <c r="N481" s="32"/>
      <c r="O481" s="32"/>
      <c r="P481" s="32"/>
      <c r="Q481" s="32"/>
      <c r="R481" s="32"/>
      <c r="S481" s="32"/>
      <c r="T481" s="8"/>
      <c r="U481" s="8"/>
      <c r="V481" s="8"/>
      <c r="W481" s="8"/>
      <c r="X481" s="8"/>
      <c r="Y481" s="8"/>
    </row>
    <row r="482" spans="1:25" s="1" customFormat="1" x14ac:dyDescent="0.25">
      <c r="A482" s="6" t="s">
        <v>6</v>
      </c>
      <c r="B482" s="4">
        <v>37</v>
      </c>
      <c r="C482" s="35">
        <v>1</v>
      </c>
      <c r="D482" s="35">
        <v>2</v>
      </c>
      <c r="E482" s="35">
        <v>4</v>
      </c>
      <c r="F482" s="32"/>
      <c r="G482" s="32"/>
      <c r="H482" s="32"/>
      <c r="I482" s="32"/>
      <c r="J482" s="32"/>
      <c r="K482" s="32"/>
      <c r="L482" s="32"/>
      <c r="M482" s="32"/>
      <c r="N482" s="32"/>
      <c r="O482" s="32"/>
      <c r="P482" s="32"/>
      <c r="Q482" s="32"/>
      <c r="R482" s="32"/>
      <c r="S482" s="32"/>
      <c r="T482" s="8"/>
      <c r="U482" s="8"/>
      <c r="V482" s="8"/>
      <c r="W482" s="8"/>
      <c r="X482" s="8"/>
      <c r="Y482" s="8"/>
    </row>
    <row r="483" spans="1:25" s="1" customFormat="1" x14ac:dyDescent="0.25">
      <c r="A483" s="6" t="s">
        <v>7</v>
      </c>
      <c r="B483" s="4">
        <v>71</v>
      </c>
      <c r="C483" s="35">
        <v>2</v>
      </c>
      <c r="D483" s="35">
        <v>3</v>
      </c>
      <c r="E483" s="35">
        <v>6</v>
      </c>
      <c r="F483" s="32"/>
      <c r="G483" s="32"/>
      <c r="H483" s="32"/>
      <c r="I483" s="32"/>
      <c r="J483" s="32"/>
      <c r="K483" s="32"/>
      <c r="L483" s="32"/>
      <c r="M483" s="32"/>
      <c r="N483" s="32"/>
      <c r="O483" s="32"/>
      <c r="P483" s="32"/>
      <c r="Q483" s="32"/>
      <c r="R483" s="32"/>
      <c r="S483" s="32"/>
      <c r="T483" s="8"/>
      <c r="U483" s="8"/>
      <c r="V483" s="8"/>
      <c r="W483" s="8"/>
      <c r="X483" s="8"/>
      <c r="Y483" s="8"/>
    </row>
    <row r="484" spans="1:25" s="1" customFormat="1" x14ac:dyDescent="0.25">
      <c r="A484" s="6" t="s">
        <v>8</v>
      </c>
      <c r="B484" s="4">
        <v>203</v>
      </c>
      <c r="C484" s="35">
        <v>2</v>
      </c>
      <c r="D484" s="35">
        <v>3</v>
      </c>
      <c r="E484" s="35">
        <v>5</v>
      </c>
      <c r="F484" s="32"/>
      <c r="G484" s="32"/>
      <c r="H484" s="32"/>
      <c r="I484" s="32"/>
      <c r="J484" s="32"/>
      <c r="K484" s="32"/>
      <c r="L484" s="32"/>
      <c r="M484" s="32"/>
      <c r="N484" s="32"/>
      <c r="O484" s="32"/>
      <c r="P484" s="32"/>
      <c r="Q484" s="32"/>
      <c r="R484" s="32"/>
      <c r="S484" s="32"/>
      <c r="T484" s="8"/>
      <c r="U484" s="8"/>
      <c r="V484" s="8"/>
      <c r="W484" s="8"/>
      <c r="X484" s="8"/>
      <c r="Y484" s="8"/>
    </row>
    <row r="485" spans="1:25" s="1" customFormat="1" x14ac:dyDescent="0.25">
      <c r="A485" s="6" t="s">
        <v>9</v>
      </c>
      <c r="B485" s="4">
        <v>247</v>
      </c>
      <c r="C485" s="35">
        <v>2</v>
      </c>
      <c r="D485" s="35">
        <v>3</v>
      </c>
      <c r="E485" s="35">
        <v>5</v>
      </c>
      <c r="F485" s="32"/>
      <c r="G485" s="32"/>
      <c r="H485" s="32"/>
      <c r="I485" s="32"/>
      <c r="J485" s="32"/>
      <c r="K485" s="32"/>
      <c r="L485" s="32"/>
      <c r="M485" s="32"/>
      <c r="N485" s="32"/>
      <c r="O485" s="32"/>
      <c r="P485" s="32"/>
      <c r="Q485" s="32"/>
      <c r="R485" s="32"/>
      <c r="S485" s="32"/>
      <c r="T485" s="8"/>
      <c r="U485" s="8"/>
      <c r="V485" s="8"/>
      <c r="W485" s="8"/>
      <c r="X485" s="8"/>
      <c r="Y485" s="8"/>
    </row>
    <row r="486" spans="1:25" s="1" customFormat="1" x14ac:dyDescent="0.25">
      <c r="A486" s="6" t="s">
        <v>10</v>
      </c>
      <c r="B486" s="4">
        <v>116</v>
      </c>
      <c r="C486" s="35">
        <v>2</v>
      </c>
      <c r="D486" s="35">
        <v>3</v>
      </c>
      <c r="E486" s="35">
        <v>5</v>
      </c>
      <c r="F486" s="32"/>
      <c r="G486" s="32"/>
      <c r="H486" s="32"/>
      <c r="I486" s="32"/>
      <c r="J486" s="32"/>
      <c r="K486" s="32"/>
      <c r="L486" s="32"/>
      <c r="M486" s="32"/>
      <c r="N486" s="32"/>
      <c r="O486" s="32"/>
      <c r="P486" s="32"/>
      <c r="Q486" s="32"/>
      <c r="R486" s="32"/>
      <c r="S486" s="32"/>
      <c r="T486" s="8"/>
      <c r="U486" s="8"/>
      <c r="V486" s="8"/>
      <c r="W486" s="8"/>
      <c r="X486" s="8"/>
      <c r="Y486" s="8"/>
    </row>
    <row r="487" spans="1:25" s="1" customFormat="1" x14ac:dyDescent="0.25">
      <c r="A487" s="6" t="s">
        <v>11</v>
      </c>
      <c r="B487" s="4">
        <v>188</v>
      </c>
      <c r="C487" s="35">
        <v>2</v>
      </c>
      <c r="D487" s="35">
        <v>3</v>
      </c>
      <c r="E487" s="35">
        <v>5</v>
      </c>
      <c r="F487" s="32"/>
      <c r="G487" s="32"/>
      <c r="H487" s="32"/>
      <c r="I487" s="32"/>
      <c r="J487" s="32"/>
      <c r="K487" s="32"/>
      <c r="L487" s="32"/>
      <c r="M487" s="32"/>
      <c r="N487" s="32"/>
      <c r="O487" s="32"/>
      <c r="P487" s="32"/>
      <c r="Q487" s="32"/>
      <c r="R487" s="32"/>
      <c r="S487" s="32"/>
      <c r="T487" s="8"/>
      <c r="U487" s="8"/>
      <c r="V487" s="8"/>
      <c r="W487" s="8"/>
      <c r="X487" s="8"/>
      <c r="Y487" s="8"/>
    </row>
    <row r="488" spans="1:25" s="1" customFormat="1" x14ac:dyDescent="0.25">
      <c r="A488" s="6" t="s">
        <v>12</v>
      </c>
      <c r="B488" s="4">
        <v>58</v>
      </c>
      <c r="C488" s="35">
        <v>2</v>
      </c>
      <c r="D488" s="35">
        <v>3</v>
      </c>
      <c r="E488" s="35">
        <v>5</v>
      </c>
      <c r="F488" s="32"/>
      <c r="G488" s="32"/>
      <c r="H488" s="32"/>
      <c r="I488" s="32"/>
      <c r="J488" s="32"/>
      <c r="K488" s="32"/>
      <c r="L488" s="32"/>
      <c r="M488" s="32"/>
      <c r="N488" s="32"/>
      <c r="O488" s="32"/>
      <c r="P488" s="32"/>
      <c r="Q488" s="32"/>
      <c r="R488" s="32"/>
      <c r="S488" s="32"/>
      <c r="T488" s="8"/>
      <c r="U488" s="8"/>
      <c r="V488" s="8"/>
      <c r="W488" s="8"/>
      <c r="X488" s="8"/>
      <c r="Y488" s="8"/>
    </row>
    <row r="489" spans="1:25" s="1" customFormat="1" x14ac:dyDescent="0.25">
      <c r="A489" s="6" t="s">
        <v>13</v>
      </c>
      <c r="B489" s="4">
        <v>88</v>
      </c>
      <c r="C489" s="35">
        <v>2</v>
      </c>
      <c r="D489" s="35">
        <v>3</v>
      </c>
      <c r="E489" s="35">
        <v>5</v>
      </c>
      <c r="F489" s="32"/>
      <c r="G489" s="32"/>
      <c r="H489" s="32"/>
      <c r="I489" s="32"/>
      <c r="J489" s="32"/>
      <c r="K489" s="32"/>
      <c r="L489" s="32"/>
      <c r="M489" s="32"/>
      <c r="N489" s="32"/>
      <c r="O489" s="32"/>
      <c r="P489" s="32"/>
      <c r="Q489" s="32"/>
      <c r="R489" s="32"/>
      <c r="S489" s="32"/>
      <c r="T489" s="8"/>
      <c r="U489" s="8"/>
      <c r="V489" s="8"/>
      <c r="W489" s="8"/>
      <c r="X489" s="8"/>
      <c r="Y489" s="8"/>
    </row>
    <row r="490" spans="1:25" s="1" customFormat="1" x14ac:dyDescent="0.25">
      <c r="B490" s="7"/>
      <c r="C490" s="32"/>
      <c r="D490" s="32"/>
      <c r="E490" s="32"/>
      <c r="F490" s="32"/>
      <c r="G490" s="32"/>
      <c r="H490" s="32"/>
      <c r="I490" s="32"/>
      <c r="J490" s="32"/>
      <c r="K490" s="32"/>
      <c r="L490" s="32"/>
      <c r="M490" s="32"/>
      <c r="N490" s="32"/>
      <c r="O490" s="32"/>
      <c r="P490" s="32"/>
      <c r="Q490" s="32"/>
      <c r="R490" s="32"/>
      <c r="S490" s="32"/>
      <c r="T490" s="8"/>
      <c r="U490" s="8"/>
      <c r="V490" s="8"/>
      <c r="W490" s="8"/>
      <c r="X490" s="8"/>
      <c r="Y490" s="8"/>
    </row>
    <row r="491" spans="1:25" s="1" customFormat="1" x14ac:dyDescent="0.25">
      <c r="C491" s="22"/>
      <c r="D491" s="22"/>
      <c r="E491" s="22"/>
      <c r="F491" s="22"/>
      <c r="G491" s="22"/>
      <c r="H491" s="22"/>
      <c r="I491" s="22"/>
      <c r="J491" s="22"/>
      <c r="K491" s="22"/>
      <c r="L491" s="22"/>
      <c r="M491" s="22"/>
      <c r="N491" s="22"/>
      <c r="O491" s="22"/>
      <c r="P491" s="22"/>
      <c r="Q491" s="22"/>
      <c r="R491" s="22"/>
      <c r="S491" s="22"/>
    </row>
    <row r="492" spans="1:25" s="1" customFormat="1" x14ac:dyDescent="0.25">
      <c r="A492" s="1" t="s">
        <v>733</v>
      </c>
      <c r="C492" s="22"/>
      <c r="D492" s="22"/>
      <c r="E492" s="22"/>
      <c r="F492" s="22"/>
      <c r="G492" s="22"/>
      <c r="H492" s="22"/>
      <c r="I492" s="22"/>
      <c r="J492" s="22"/>
      <c r="K492" s="22"/>
      <c r="L492" s="22"/>
      <c r="M492" s="22"/>
      <c r="N492" s="22"/>
      <c r="O492" s="22"/>
      <c r="P492" s="22"/>
      <c r="Q492" s="22"/>
      <c r="R492" s="22"/>
      <c r="S492" s="22"/>
    </row>
    <row r="493" spans="1:25" s="1" customFormat="1" x14ac:dyDescent="0.25">
      <c r="C493" s="22"/>
      <c r="D493" s="22"/>
      <c r="E493" s="22"/>
      <c r="F493" s="22"/>
      <c r="G493" s="22"/>
      <c r="H493" s="22"/>
      <c r="I493" s="22"/>
      <c r="J493" s="22"/>
      <c r="K493" s="22"/>
      <c r="L493" s="22"/>
      <c r="M493" s="22"/>
      <c r="N493" s="22"/>
      <c r="O493" s="22"/>
      <c r="P493" s="22"/>
      <c r="Q493" s="22"/>
      <c r="R493" s="22"/>
      <c r="S493" s="22"/>
    </row>
    <row r="494" spans="1:25" s="1" customFormat="1" x14ac:dyDescent="0.25">
      <c r="A494" s="2" t="s">
        <v>0</v>
      </c>
      <c r="B494" s="2" t="s">
        <v>1</v>
      </c>
      <c r="C494" s="10" t="s">
        <v>295</v>
      </c>
      <c r="D494" s="10" t="s">
        <v>296</v>
      </c>
      <c r="E494" s="10" t="s">
        <v>297</v>
      </c>
      <c r="F494" s="30"/>
      <c r="G494" s="30"/>
      <c r="H494" s="30"/>
      <c r="I494" s="30"/>
      <c r="J494" s="30"/>
      <c r="K494" s="30"/>
      <c r="L494" s="30"/>
      <c r="M494" s="30"/>
      <c r="N494" s="30"/>
      <c r="O494" s="30"/>
      <c r="P494" s="30"/>
      <c r="Q494" s="30"/>
      <c r="R494" s="30"/>
      <c r="S494" s="30"/>
      <c r="T494" s="9"/>
      <c r="U494" s="9"/>
      <c r="V494" s="9"/>
      <c r="W494" s="9"/>
      <c r="X494" s="9"/>
      <c r="Y494" s="9"/>
    </row>
    <row r="495" spans="1:25" s="1" customFormat="1" x14ac:dyDescent="0.25">
      <c r="A495" s="3" t="s">
        <v>2</v>
      </c>
      <c r="B495" s="4">
        <v>987</v>
      </c>
      <c r="C495" s="35">
        <v>17</v>
      </c>
      <c r="D495" s="35">
        <v>20</v>
      </c>
      <c r="E495" s="35">
        <v>22</v>
      </c>
      <c r="F495" s="32"/>
      <c r="G495" s="32"/>
      <c r="H495" s="32"/>
      <c r="I495" s="32"/>
      <c r="J495" s="32"/>
      <c r="K495" s="32"/>
      <c r="L495" s="32"/>
      <c r="M495" s="32"/>
      <c r="N495" s="32"/>
      <c r="O495" s="32"/>
      <c r="P495" s="32"/>
      <c r="Q495" s="32"/>
      <c r="R495" s="32"/>
      <c r="S495" s="32"/>
      <c r="T495" s="8"/>
      <c r="U495" s="8"/>
      <c r="V495" s="8"/>
      <c r="W495" s="8"/>
      <c r="X495" s="8"/>
      <c r="Y495" s="8"/>
    </row>
    <row r="496" spans="1:25" s="1" customFormat="1" x14ac:dyDescent="0.25">
      <c r="A496" s="6" t="s">
        <v>3</v>
      </c>
      <c r="B496" s="4">
        <v>312</v>
      </c>
      <c r="C496" s="35">
        <v>17</v>
      </c>
      <c r="D496" s="35">
        <v>20</v>
      </c>
      <c r="E496" s="35">
        <v>22</v>
      </c>
      <c r="F496" s="32"/>
      <c r="G496" s="32"/>
      <c r="H496" s="32"/>
      <c r="I496" s="32"/>
      <c r="J496" s="32"/>
      <c r="K496" s="32"/>
      <c r="L496" s="32"/>
      <c r="M496" s="32"/>
      <c r="N496" s="32"/>
      <c r="O496" s="32"/>
      <c r="P496" s="32"/>
      <c r="Q496" s="32"/>
      <c r="R496" s="32"/>
      <c r="S496" s="32"/>
      <c r="T496" s="8"/>
      <c r="U496" s="8"/>
      <c r="V496" s="8"/>
      <c r="W496" s="8"/>
      <c r="X496" s="8"/>
      <c r="Y496" s="8"/>
    </row>
    <row r="497" spans="1:25" s="1" customFormat="1" x14ac:dyDescent="0.25">
      <c r="A497" s="6" t="s">
        <v>4</v>
      </c>
      <c r="B497" s="4">
        <v>205</v>
      </c>
      <c r="C497" s="35">
        <v>20</v>
      </c>
      <c r="D497" s="35">
        <v>20</v>
      </c>
      <c r="E497" s="35">
        <v>25</v>
      </c>
      <c r="F497" s="32"/>
      <c r="G497" s="32"/>
      <c r="H497" s="32"/>
      <c r="I497" s="32"/>
      <c r="J497" s="32"/>
      <c r="K497" s="32"/>
      <c r="L497" s="32"/>
      <c r="M497" s="32"/>
      <c r="N497" s="32"/>
      <c r="O497" s="32"/>
      <c r="P497" s="32"/>
      <c r="Q497" s="32"/>
      <c r="R497" s="32"/>
      <c r="S497" s="32"/>
      <c r="T497" s="8"/>
      <c r="U497" s="8"/>
      <c r="V497" s="8"/>
      <c r="W497" s="8"/>
      <c r="X497" s="8"/>
      <c r="Y497" s="8"/>
    </row>
    <row r="498" spans="1:25" s="1" customFormat="1" x14ac:dyDescent="0.25">
      <c r="A498" s="6" t="s">
        <v>5</v>
      </c>
      <c r="B498" s="4">
        <v>193</v>
      </c>
      <c r="C498" s="35">
        <v>15</v>
      </c>
      <c r="D498" s="35">
        <v>20</v>
      </c>
      <c r="E498" s="35">
        <v>21.5</v>
      </c>
      <c r="F498" s="32"/>
      <c r="G498" s="32"/>
      <c r="H498" s="32"/>
      <c r="I498" s="32"/>
      <c r="J498" s="32"/>
      <c r="K498" s="32"/>
      <c r="L498" s="32"/>
      <c r="M498" s="32"/>
      <c r="N498" s="32"/>
      <c r="O498" s="32"/>
      <c r="P498" s="32"/>
      <c r="Q498" s="32"/>
      <c r="R498" s="32"/>
      <c r="S498" s="32"/>
      <c r="T498" s="8"/>
      <c r="U498" s="8"/>
      <c r="V498" s="8"/>
      <c r="W498" s="8"/>
      <c r="X498" s="8"/>
      <c r="Y498" s="8"/>
    </row>
    <row r="499" spans="1:25" s="1" customFormat="1" x14ac:dyDescent="0.25">
      <c r="A499" s="6" t="s">
        <v>6</v>
      </c>
      <c r="B499" s="4">
        <v>97</v>
      </c>
      <c r="C499" s="35">
        <v>15</v>
      </c>
      <c r="D499" s="35">
        <v>20</v>
      </c>
      <c r="E499" s="35">
        <v>20</v>
      </c>
      <c r="F499" s="32"/>
      <c r="G499" s="32"/>
      <c r="H499" s="32"/>
      <c r="I499" s="32"/>
      <c r="J499" s="32"/>
      <c r="K499" s="32"/>
      <c r="L499" s="32"/>
      <c r="M499" s="32"/>
      <c r="N499" s="32"/>
      <c r="O499" s="32"/>
      <c r="P499" s="32"/>
      <c r="Q499" s="32"/>
      <c r="R499" s="32"/>
      <c r="S499" s="32"/>
      <c r="T499" s="8"/>
      <c r="U499" s="8"/>
      <c r="V499" s="8"/>
      <c r="W499" s="8"/>
      <c r="X499" s="8"/>
      <c r="Y499" s="8"/>
    </row>
    <row r="500" spans="1:25" s="1" customFormat="1" x14ac:dyDescent="0.25">
      <c r="A500" s="6" t="s">
        <v>7</v>
      </c>
      <c r="B500" s="4">
        <v>180</v>
      </c>
      <c r="C500" s="35">
        <v>16</v>
      </c>
      <c r="D500" s="35">
        <v>20</v>
      </c>
      <c r="E500" s="35">
        <v>21</v>
      </c>
      <c r="F500" s="32"/>
      <c r="G500" s="32"/>
      <c r="H500" s="32"/>
      <c r="I500" s="32"/>
      <c r="J500" s="32"/>
      <c r="K500" s="32"/>
      <c r="L500" s="32"/>
      <c r="M500" s="32"/>
      <c r="N500" s="32"/>
      <c r="O500" s="32"/>
      <c r="P500" s="32"/>
      <c r="Q500" s="32"/>
      <c r="R500" s="32"/>
      <c r="S500" s="32"/>
      <c r="T500" s="8"/>
      <c r="U500" s="8"/>
      <c r="V500" s="8"/>
      <c r="W500" s="8"/>
      <c r="X500" s="8"/>
      <c r="Y500" s="8"/>
    </row>
    <row r="501" spans="1:25" s="1" customFormat="1" x14ac:dyDescent="0.25">
      <c r="A501" s="6" t="s">
        <v>8</v>
      </c>
      <c r="B501" s="4">
        <v>513</v>
      </c>
      <c r="C501" s="35">
        <v>15</v>
      </c>
      <c r="D501" s="35">
        <v>20</v>
      </c>
      <c r="E501" s="35">
        <v>20</v>
      </c>
      <c r="F501" s="32"/>
      <c r="G501" s="32"/>
      <c r="H501" s="32"/>
      <c r="I501" s="32"/>
      <c r="J501" s="32"/>
      <c r="K501" s="32"/>
      <c r="L501" s="32"/>
      <c r="M501" s="32"/>
      <c r="N501" s="32"/>
      <c r="O501" s="32"/>
      <c r="P501" s="32"/>
      <c r="Q501" s="32"/>
      <c r="R501" s="32"/>
      <c r="S501" s="32"/>
      <c r="T501" s="8"/>
      <c r="U501" s="8"/>
      <c r="V501" s="8"/>
      <c r="W501" s="8"/>
      <c r="X501" s="8"/>
      <c r="Y501" s="8"/>
    </row>
    <row r="502" spans="1:25" s="1" customFormat="1" x14ac:dyDescent="0.25">
      <c r="A502" s="6" t="s">
        <v>9</v>
      </c>
      <c r="B502" s="4">
        <v>450</v>
      </c>
      <c r="C502" s="35">
        <v>18</v>
      </c>
      <c r="D502" s="35">
        <v>20</v>
      </c>
      <c r="E502" s="35">
        <v>24</v>
      </c>
      <c r="F502" s="32"/>
      <c r="G502" s="32"/>
      <c r="H502" s="32"/>
      <c r="I502" s="32"/>
      <c r="J502" s="32"/>
      <c r="K502" s="32"/>
      <c r="L502" s="32"/>
      <c r="M502" s="32"/>
      <c r="N502" s="32"/>
      <c r="O502" s="32"/>
      <c r="P502" s="32"/>
      <c r="Q502" s="32"/>
      <c r="R502" s="32"/>
      <c r="S502" s="32"/>
      <c r="T502" s="8"/>
      <c r="U502" s="8"/>
      <c r="V502" s="8"/>
      <c r="W502" s="8"/>
      <c r="X502" s="8"/>
      <c r="Y502" s="8"/>
    </row>
    <row r="503" spans="1:25" s="1" customFormat="1" x14ac:dyDescent="0.25">
      <c r="A503" s="6" t="s">
        <v>10</v>
      </c>
      <c r="B503" s="4">
        <v>260</v>
      </c>
      <c r="C503" s="35">
        <v>15</v>
      </c>
      <c r="D503" s="35">
        <v>20</v>
      </c>
      <c r="E503" s="35">
        <v>20</v>
      </c>
      <c r="F503" s="32"/>
      <c r="G503" s="32"/>
      <c r="H503" s="32"/>
      <c r="I503" s="32"/>
      <c r="J503" s="32"/>
      <c r="K503" s="32"/>
      <c r="L503" s="32"/>
      <c r="M503" s="32"/>
      <c r="N503" s="32"/>
      <c r="O503" s="32"/>
      <c r="P503" s="32"/>
      <c r="Q503" s="32"/>
      <c r="R503" s="32"/>
      <c r="S503" s="32"/>
      <c r="T503" s="8"/>
      <c r="U503" s="8"/>
      <c r="V503" s="8"/>
      <c r="W503" s="8"/>
      <c r="X503" s="8"/>
      <c r="Y503" s="8"/>
    </row>
    <row r="504" spans="1:25" s="1" customFormat="1" x14ac:dyDescent="0.25">
      <c r="A504" s="6" t="s">
        <v>11</v>
      </c>
      <c r="B504" s="4">
        <v>413</v>
      </c>
      <c r="C504" s="35">
        <v>16</v>
      </c>
      <c r="D504" s="35">
        <v>20</v>
      </c>
      <c r="E504" s="35">
        <v>21.5</v>
      </c>
      <c r="F504" s="32"/>
      <c r="G504" s="32"/>
      <c r="H504" s="32"/>
      <c r="I504" s="32"/>
      <c r="J504" s="32"/>
      <c r="K504" s="32"/>
      <c r="L504" s="32"/>
      <c r="M504" s="32"/>
      <c r="N504" s="32"/>
      <c r="O504" s="32"/>
      <c r="P504" s="32"/>
      <c r="Q504" s="32"/>
      <c r="R504" s="32"/>
      <c r="S504" s="32"/>
      <c r="T504" s="8"/>
      <c r="U504" s="8"/>
      <c r="V504" s="8"/>
      <c r="W504" s="8"/>
      <c r="X504" s="8"/>
      <c r="Y504" s="8"/>
    </row>
    <row r="505" spans="1:25" s="1" customFormat="1" x14ac:dyDescent="0.25">
      <c r="A505" s="6" t="s">
        <v>12</v>
      </c>
      <c r="B505" s="4">
        <v>118</v>
      </c>
      <c r="C505" s="35">
        <v>18</v>
      </c>
      <c r="D505" s="35">
        <v>20</v>
      </c>
      <c r="E505" s="35">
        <v>25</v>
      </c>
      <c r="F505" s="32"/>
      <c r="G505" s="32"/>
      <c r="H505" s="32"/>
      <c r="I505" s="32"/>
      <c r="J505" s="32"/>
      <c r="K505" s="32"/>
      <c r="L505" s="32"/>
      <c r="M505" s="32"/>
      <c r="N505" s="32"/>
      <c r="O505" s="32"/>
      <c r="P505" s="32"/>
      <c r="Q505" s="32"/>
      <c r="R505" s="32"/>
      <c r="S505" s="32"/>
      <c r="T505" s="8"/>
      <c r="U505" s="8"/>
      <c r="V505" s="8"/>
      <c r="W505" s="8"/>
      <c r="X505" s="8"/>
      <c r="Y505" s="8"/>
    </row>
    <row r="506" spans="1:25" s="1" customFormat="1" x14ac:dyDescent="0.25">
      <c r="A506" s="6" t="s">
        <v>13</v>
      </c>
      <c r="B506" s="4">
        <v>171</v>
      </c>
      <c r="C506" s="35">
        <v>20</v>
      </c>
      <c r="D506" s="35">
        <v>20</v>
      </c>
      <c r="E506" s="35">
        <v>22</v>
      </c>
      <c r="F506" s="32"/>
      <c r="G506" s="32"/>
      <c r="H506" s="32"/>
      <c r="I506" s="32"/>
      <c r="J506" s="32"/>
      <c r="K506" s="32"/>
      <c r="L506" s="32"/>
      <c r="M506" s="32"/>
      <c r="N506" s="32"/>
      <c r="O506" s="32"/>
      <c r="P506" s="32"/>
      <c r="Q506" s="32"/>
      <c r="R506" s="32"/>
      <c r="S506" s="32"/>
      <c r="T506" s="8"/>
      <c r="U506" s="8"/>
      <c r="V506" s="8"/>
      <c r="W506" s="8"/>
      <c r="X506" s="8"/>
      <c r="Y506" s="8"/>
    </row>
    <row r="507" spans="1:25" s="1" customFormat="1" x14ac:dyDescent="0.25">
      <c r="B507" s="7"/>
      <c r="C507" s="32"/>
      <c r="D507" s="32"/>
      <c r="E507" s="32"/>
      <c r="F507" s="32"/>
      <c r="G507" s="32"/>
      <c r="H507" s="32"/>
      <c r="I507" s="32"/>
      <c r="J507" s="32"/>
      <c r="K507" s="32"/>
      <c r="L507" s="32"/>
      <c r="M507" s="32"/>
      <c r="N507" s="32"/>
      <c r="O507" s="32"/>
      <c r="P507" s="32"/>
      <c r="Q507" s="32"/>
      <c r="R507" s="32"/>
      <c r="S507" s="32"/>
      <c r="T507" s="8"/>
      <c r="U507" s="8"/>
      <c r="V507" s="8"/>
      <c r="W507" s="8"/>
      <c r="X507" s="8"/>
      <c r="Y507" s="8"/>
    </row>
    <row r="508" spans="1:25" s="1" customFormat="1" x14ac:dyDescent="0.25">
      <c r="C508" s="22"/>
      <c r="D508" s="22"/>
      <c r="E508" s="22"/>
      <c r="F508" s="22"/>
      <c r="G508" s="22"/>
      <c r="H508" s="22"/>
      <c r="I508" s="22"/>
      <c r="J508" s="22"/>
      <c r="K508" s="22"/>
      <c r="L508" s="22"/>
      <c r="M508" s="22"/>
      <c r="N508" s="22"/>
      <c r="O508" s="22"/>
      <c r="P508" s="22"/>
      <c r="Q508" s="22"/>
      <c r="R508" s="22"/>
      <c r="S508" s="22"/>
    </row>
    <row r="509" spans="1:25" s="1" customFormat="1" x14ac:dyDescent="0.25">
      <c r="A509" s="1" t="s">
        <v>734</v>
      </c>
      <c r="C509" s="22"/>
      <c r="D509" s="22"/>
      <c r="E509" s="22"/>
      <c r="F509" s="22"/>
      <c r="G509" s="22"/>
      <c r="H509" s="22"/>
      <c r="I509" s="22"/>
      <c r="J509" s="22"/>
      <c r="K509" s="22"/>
      <c r="L509" s="22"/>
      <c r="M509" s="22"/>
      <c r="N509" s="22"/>
      <c r="O509" s="22"/>
      <c r="P509" s="22"/>
      <c r="Q509" s="22"/>
      <c r="R509" s="22"/>
      <c r="S509" s="22"/>
    </row>
    <row r="510" spans="1:25" s="1" customFormat="1" x14ac:dyDescent="0.25">
      <c r="C510" s="22"/>
      <c r="D510" s="22"/>
      <c r="E510" s="22"/>
      <c r="F510" s="22"/>
      <c r="G510" s="22"/>
      <c r="H510" s="22"/>
      <c r="I510" s="22"/>
      <c r="J510" s="22"/>
      <c r="K510" s="22"/>
      <c r="L510" s="22"/>
      <c r="M510" s="22"/>
      <c r="N510" s="22"/>
      <c r="O510" s="22"/>
      <c r="P510" s="22"/>
      <c r="Q510" s="22"/>
      <c r="R510" s="22"/>
      <c r="S510" s="22"/>
    </row>
    <row r="511" spans="1:25" s="1" customFormat="1" x14ac:dyDescent="0.25">
      <c r="A511" s="2" t="s">
        <v>0</v>
      </c>
      <c r="B511" s="2" t="s">
        <v>1</v>
      </c>
      <c r="C511" s="10" t="s">
        <v>295</v>
      </c>
      <c r="D511" s="10" t="s">
        <v>296</v>
      </c>
      <c r="E511" s="10" t="s">
        <v>297</v>
      </c>
      <c r="F511" s="30"/>
      <c r="G511" s="30"/>
      <c r="H511" s="30"/>
      <c r="I511" s="30"/>
      <c r="J511" s="30"/>
      <c r="K511" s="30"/>
      <c r="L511" s="30"/>
      <c r="M511" s="30"/>
      <c r="N511" s="30"/>
      <c r="O511" s="30"/>
      <c r="P511" s="30"/>
      <c r="Q511" s="30"/>
      <c r="R511" s="30"/>
      <c r="S511" s="30"/>
      <c r="T511" s="9"/>
      <c r="U511" s="9"/>
      <c r="V511" s="9"/>
      <c r="W511" s="9"/>
      <c r="X511" s="9"/>
      <c r="Y511" s="9"/>
    </row>
    <row r="512" spans="1:25" s="1" customFormat="1" x14ac:dyDescent="0.25">
      <c r="A512" s="3" t="s">
        <v>2</v>
      </c>
      <c r="B512" s="4">
        <v>870</v>
      </c>
      <c r="C512" s="35">
        <v>5</v>
      </c>
      <c r="D512" s="35">
        <v>9</v>
      </c>
      <c r="E512" s="35">
        <v>12</v>
      </c>
      <c r="F512" s="32"/>
      <c r="G512" s="32"/>
      <c r="H512" s="32"/>
      <c r="I512" s="32"/>
      <c r="J512" s="32"/>
      <c r="K512" s="32"/>
      <c r="L512" s="32"/>
      <c r="M512" s="32"/>
      <c r="N512" s="32"/>
      <c r="O512" s="32"/>
      <c r="P512" s="32"/>
      <c r="Q512" s="32"/>
      <c r="R512" s="32"/>
      <c r="S512" s="32"/>
      <c r="T512" s="8"/>
      <c r="U512" s="8"/>
      <c r="V512" s="8"/>
      <c r="W512" s="8"/>
      <c r="X512" s="8"/>
      <c r="Y512" s="8"/>
    </row>
    <row r="513" spans="1:25" s="1" customFormat="1" x14ac:dyDescent="0.25">
      <c r="A513" s="6" t="s">
        <v>3</v>
      </c>
      <c r="B513" s="4">
        <v>262</v>
      </c>
      <c r="C513" s="35">
        <v>6</v>
      </c>
      <c r="D513" s="35">
        <v>9</v>
      </c>
      <c r="E513" s="35">
        <v>12</v>
      </c>
      <c r="F513" s="32"/>
      <c r="G513" s="32"/>
      <c r="H513" s="32"/>
      <c r="I513" s="32"/>
      <c r="J513" s="32"/>
      <c r="K513" s="32"/>
      <c r="L513" s="32"/>
      <c r="M513" s="32"/>
      <c r="N513" s="32"/>
      <c r="O513" s="32"/>
      <c r="P513" s="32"/>
      <c r="Q513" s="32"/>
      <c r="R513" s="32"/>
      <c r="S513" s="32"/>
      <c r="T513" s="8"/>
      <c r="U513" s="8"/>
      <c r="V513" s="8"/>
      <c r="W513" s="8"/>
      <c r="X513" s="8"/>
      <c r="Y513" s="8"/>
    </row>
    <row r="514" spans="1:25" s="1" customFormat="1" x14ac:dyDescent="0.25">
      <c r="A514" s="6" t="s">
        <v>4</v>
      </c>
      <c r="B514" s="4">
        <v>182</v>
      </c>
      <c r="C514" s="35">
        <v>5</v>
      </c>
      <c r="D514" s="35">
        <v>7</v>
      </c>
      <c r="E514" s="35">
        <v>10</v>
      </c>
      <c r="F514" s="32"/>
      <c r="G514" s="32"/>
      <c r="H514" s="32"/>
      <c r="I514" s="32"/>
      <c r="J514" s="32"/>
      <c r="K514" s="32"/>
      <c r="L514" s="32"/>
      <c r="M514" s="32"/>
      <c r="N514" s="32"/>
      <c r="O514" s="32"/>
      <c r="P514" s="32"/>
      <c r="Q514" s="32"/>
      <c r="R514" s="32"/>
      <c r="S514" s="32"/>
      <c r="T514" s="8"/>
      <c r="U514" s="8"/>
      <c r="V514" s="8"/>
      <c r="W514" s="8"/>
      <c r="X514" s="8"/>
      <c r="Y514" s="8"/>
    </row>
    <row r="515" spans="1:25" s="1" customFormat="1" x14ac:dyDescent="0.25">
      <c r="A515" s="6" t="s">
        <v>5</v>
      </c>
      <c r="B515" s="4">
        <v>174</v>
      </c>
      <c r="C515" s="35">
        <v>6</v>
      </c>
      <c r="D515" s="35">
        <v>10</v>
      </c>
      <c r="E515" s="35">
        <v>12</v>
      </c>
      <c r="F515" s="32"/>
      <c r="G515" s="32"/>
      <c r="H515" s="32"/>
      <c r="I515" s="32"/>
      <c r="J515" s="32"/>
      <c r="K515" s="32"/>
      <c r="L515" s="32"/>
      <c r="M515" s="32"/>
      <c r="N515" s="32"/>
      <c r="O515" s="32"/>
      <c r="P515" s="32"/>
      <c r="Q515" s="32"/>
      <c r="R515" s="32"/>
      <c r="S515" s="32"/>
      <c r="T515" s="8"/>
      <c r="U515" s="8"/>
      <c r="V515" s="8"/>
      <c r="W515" s="8"/>
      <c r="X515" s="8"/>
      <c r="Y515" s="8"/>
    </row>
    <row r="516" spans="1:25" s="1" customFormat="1" x14ac:dyDescent="0.25">
      <c r="A516" s="6" t="s">
        <v>6</v>
      </c>
      <c r="B516" s="4">
        <v>84</v>
      </c>
      <c r="C516" s="35">
        <v>6</v>
      </c>
      <c r="D516" s="35">
        <v>10</v>
      </c>
      <c r="E516" s="35">
        <v>12</v>
      </c>
      <c r="F516" s="32"/>
      <c r="G516" s="32"/>
      <c r="H516" s="32"/>
      <c r="I516" s="32"/>
      <c r="J516" s="32"/>
      <c r="K516" s="32"/>
      <c r="L516" s="32"/>
      <c r="M516" s="32"/>
      <c r="N516" s="32"/>
      <c r="O516" s="32"/>
      <c r="P516" s="32"/>
      <c r="Q516" s="32"/>
      <c r="R516" s="32"/>
      <c r="S516" s="32"/>
      <c r="T516" s="8"/>
      <c r="U516" s="8"/>
      <c r="V516" s="8"/>
      <c r="W516" s="8"/>
      <c r="X516" s="8"/>
      <c r="Y516" s="8"/>
    </row>
    <row r="517" spans="1:25" s="1" customFormat="1" x14ac:dyDescent="0.25">
      <c r="A517" s="6" t="s">
        <v>7</v>
      </c>
      <c r="B517" s="4">
        <v>168</v>
      </c>
      <c r="C517" s="35">
        <v>6</v>
      </c>
      <c r="D517" s="35">
        <v>10</v>
      </c>
      <c r="E517" s="35">
        <v>12</v>
      </c>
      <c r="F517" s="32"/>
      <c r="G517" s="32"/>
      <c r="H517" s="32"/>
      <c r="I517" s="32"/>
      <c r="J517" s="32"/>
      <c r="K517" s="32"/>
      <c r="L517" s="32"/>
      <c r="M517" s="32"/>
      <c r="N517" s="32"/>
      <c r="O517" s="32"/>
      <c r="P517" s="32"/>
      <c r="Q517" s="32"/>
      <c r="R517" s="32"/>
      <c r="S517" s="32"/>
      <c r="T517" s="8"/>
      <c r="U517" s="8"/>
      <c r="V517" s="8"/>
      <c r="W517" s="8"/>
      <c r="X517" s="8"/>
      <c r="Y517" s="8"/>
    </row>
    <row r="518" spans="1:25" s="1" customFormat="1" x14ac:dyDescent="0.25">
      <c r="A518" s="6" t="s">
        <v>8</v>
      </c>
      <c r="B518" s="4">
        <v>433</v>
      </c>
      <c r="C518" s="35">
        <v>5</v>
      </c>
      <c r="D518" s="35">
        <v>6</v>
      </c>
      <c r="E518" s="35">
        <v>10</v>
      </c>
      <c r="F518" s="32"/>
      <c r="G518" s="32"/>
      <c r="H518" s="32"/>
      <c r="I518" s="32"/>
      <c r="J518" s="32"/>
      <c r="K518" s="32"/>
      <c r="L518" s="32"/>
      <c r="M518" s="32"/>
      <c r="N518" s="32"/>
      <c r="O518" s="32"/>
      <c r="P518" s="32"/>
      <c r="Q518" s="32"/>
      <c r="R518" s="32"/>
      <c r="S518" s="32"/>
      <c r="T518" s="8"/>
      <c r="U518" s="8"/>
      <c r="V518" s="8"/>
      <c r="W518" s="8"/>
      <c r="X518" s="8"/>
      <c r="Y518" s="8"/>
    </row>
    <row r="519" spans="1:25" s="1" customFormat="1" x14ac:dyDescent="0.25">
      <c r="A519" s="6" t="s">
        <v>9</v>
      </c>
      <c r="B519" s="4">
        <v>417</v>
      </c>
      <c r="C519" s="35">
        <v>8</v>
      </c>
      <c r="D519" s="35">
        <v>12</v>
      </c>
      <c r="E519" s="35">
        <v>13</v>
      </c>
      <c r="F519" s="32"/>
      <c r="G519" s="32"/>
      <c r="H519" s="32"/>
      <c r="I519" s="32"/>
      <c r="J519" s="32"/>
      <c r="K519" s="32"/>
      <c r="L519" s="32"/>
      <c r="M519" s="32"/>
      <c r="N519" s="32"/>
      <c r="O519" s="32"/>
      <c r="P519" s="32"/>
      <c r="Q519" s="32"/>
      <c r="R519" s="32"/>
      <c r="S519" s="32"/>
      <c r="T519" s="8"/>
      <c r="U519" s="8"/>
      <c r="V519" s="8"/>
      <c r="W519" s="8"/>
      <c r="X519" s="8"/>
      <c r="Y519" s="8"/>
    </row>
    <row r="520" spans="1:25" s="1" customFormat="1" x14ac:dyDescent="0.25">
      <c r="A520" s="6" t="s">
        <v>10</v>
      </c>
      <c r="B520" s="4">
        <v>235</v>
      </c>
      <c r="C520" s="35">
        <v>5</v>
      </c>
      <c r="D520" s="35">
        <v>9</v>
      </c>
      <c r="E520" s="35">
        <v>12</v>
      </c>
      <c r="F520" s="32"/>
      <c r="G520" s="32"/>
      <c r="H520" s="32"/>
      <c r="I520" s="32"/>
      <c r="J520" s="32"/>
      <c r="K520" s="32"/>
      <c r="L520" s="32"/>
      <c r="M520" s="32"/>
      <c r="N520" s="32"/>
      <c r="O520" s="32"/>
      <c r="P520" s="32"/>
      <c r="Q520" s="32"/>
      <c r="R520" s="32"/>
      <c r="S520" s="32"/>
      <c r="T520" s="8"/>
      <c r="U520" s="8"/>
      <c r="V520" s="8"/>
      <c r="W520" s="8"/>
      <c r="X520" s="8"/>
      <c r="Y520" s="8"/>
    </row>
    <row r="521" spans="1:25" s="1" customFormat="1" x14ac:dyDescent="0.25">
      <c r="A521" s="6" t="s">
        <v>11</v>
      </c>
      <c r="B521" s="4">
        <v>359</v>
      </c>
      <c r="C521" s="35">
        <v>5</v>
      </c>
      <c r="D521" s="35">
        <v>8</v>
      </c>
      <c r="E521" s="35">
        <v>12</v>
      </c>
      <c r="F521" s="32"/>
      <c r="G521" s="32"/>
      <c r="H521" s="32"/>
      <c r="I521" s="32"/>
      <c r="J521" s="32"/>
      <c r="K521" s="32"/>
      <c r="L521" s="32"/>
      <c r="M521" s="32"/>
      <c r="N521" s="32"/>
      <c r="O521" s="32"/>
      <c r="P521" s="32"/>
      <c r="Q521" s="32"/>
      <c r="R521" s="32"/>
      <c r="S521" s="32"/>
      <c r="T521" s="8"/>
      <c r="U521" s="8"/>
      <c r="V521" s="8"/>
      <c r="W521" s="8"/>
      <c r="X521" s="8"/>
      <c r="Y521" s="8"/>
    </row>
    <row r="522" spans="1:25" s="1" customFormat="1" x14ac:dyDescent="0.25">
      <c r="A522" s="6" t="s">
        <v>12</v>
      </c>
      <c r="B522" s="4">
        <v>106</v>
      </c>
      <c r="C522" s="35">
        <v>6</v>
      </c>
      <c r="D522" s="35">
        <v>10</v>
      </c>
      <c r="E522" s="35">
        <v>12</v>
      </c>
      <c r="F522" s="32"/>
      <c r="G522" s="32"/>
      <c r="H522" s="32"/>
      <c r="I522" s="32"/>
      <c r="J522" s="32"/>
      <c r="K522" s="32"/>
      <c r="L522" s="32"/>
      <c r="M522" s="32"/>
      <c r="N522" s="32"/>
      <c r="O522" s="32"/>
      <c r="P522" s="32"/>
      <c r="Q522" s="32"/>
      <c r="R522" s="32"/>
      <c r="S522" s="32"/>
      <c r="T522" s="8"/>
      <c r="U522" s="8"/>
      <c r="V522" s="8"/>
      <c r="W522" s="8"/>
      <c r="X522" s="8"/>
      <c r="Y522" s="8"/>
    </row>
    <row r="523" spans="1:25" s="1" customFormat="1" x14ac:dyDescent="0.25">
      <c r="A523" s="6" t="s">
        <v>13</v>
      </c>
      <c r="B523" s="4">
        <v>150</v>
      </c>
      <c r="C523" s="35">
        <v>6</v>
      </c>
      <c r="D523" s="35">
        <v>10</v>
      </c>
      <c r="E523" s="35">
        <v>12</v>
      </c>
      <c r="F523" s="32"/>
      <c r="G523" s="32"/>
      <c r="H523" s="32"/>
      <c r="I523" s="32"/>
      <c r="J523" s="32"/>
      <c r="K523" s="32"/>
      <c r="L523" s="32"/>
      <c r="M523" s="32"/>
      <c r="N523" s="32"/>
      <c r="O523" s="32"/>
      <c r="P523" s="32"/>
      <c r="Q523" s="32"/>
      <c r="R523" s="32"/>
      <c r="S523" s="32"/>
      <c r="T523" s="8"/>
      <c r="U523" s="8"/>
      <c r="V523" s="8"/>
      <c r="W523" s="8"/>
      <c r="X523" s="8"/>
      <c r="Y523" s="8"/>
    </row>
    <row r="524" spans="1:25" s="1" customFormat="1" x14ac:dyDescent="0.25">
      <c r="B524" s="7"/>
      <c r="C524" s="32"/>
      <c r="D524" s="32"/>
      <c r="E524" s="32"/>
      <c r="F524" s="32"/>
      <c r="G524" s="32"/>
      <c r="H524" s="32"/>
      <c r="I524" s="32"/>
      <c r="J524" s="32"/>
      <c r="K524" s="32"/>
      <c r="L524" s="32"/>
      <c r="M524" s="32"/>
      <c r="N524" s="32"/>
      <c r="O524" s="32"/>
      <c r="P524" s="32"/>
      <c r="Q524" s="32"/>
      <c r="R524" s="32"/>
      <c r="S524" s="32"/>
      <c r="T524" s="8"/>
      <c r="U524" s="8"/>
      <c r="V524" s="8"/>
      <c r="W524" s="8"/>
      <c r="X524" s="8"/>
      <c r="Y524" s="8"/>
    </row>
    <row r="525" spans="1:25" s="1" customFormat="1" x14ac:dyDescent="0.25">
      <c r="C525" s="22"/>
      <c r="D525" s="22"/>
      <c r="E525" s="22"/>
      <c r="F525" s="22"/>
      <c r="G525" s="22"/>
      <c r="H525" s="22"/>
      <c r="I525" s="22"/>
      <c r="J525" s="22"/>
      <c r="K525" s="22"/>
      <c r="L525" s="22"/>
      <c r="M525" s="22"/>
      <c r="N525" s="22"/>
      <c r="O525" s="22"/>
      <c r="P525" s="22"/>
      <c r="Q525" s="22"/>
      <c r="R525" s="22"/>
      <c r="S525" s="22"/>
    </row>
    <row r="526" spans="1:25" s="1" customFormat="1" x14ac:dyDescent="0.25">
      <c r="A526" s="1" t="s">
        <v>735</v>
      </c>
      <c r="C526" s="22"/>
      <c r="D526" s="22"/>
      <c r="E526" s="22"/>
      <c r="F526" s="22"/>
      <c r="G526" s="22"/>
      <c r="H526" s="22"/>
      <c r="I526" s="22"/>
      <c r="J526" s="22"/>
      <c r="K526" s="22"/>
      <c r="L526" s="22"/>
      <c r="M526" s="22"/>
      <c r="N526" s="22"/>
      <c r="O526" s="22"/>
      <c r="P526" s="22"/>
      <c r="Q526" s="22"/>
      <c r="R526" s="22"/>
      <c r="S526" s="22"/>
    </row>
    <row r="527" spans="1:25" s="1" customFormat="1" x14ac:dyDescent="0.25">
      <c r="C527" s="22"/>
      <c r="D527" s="22"/>
      <c r="E527" s="22"/>
      <c r="F527" s="22"/>
      <c r="G527" s="22"/>
      <c r="H527" s="22"/>
      <c r="I527" s="22"/>
      <c r="J527" s="22"/>
      <c r="K527" s="22"/>
      <c r="L527" s="22"/>
      <c r="M527" s="22"/>
      <c r="N527" s="22"/>
      <c r="O527" s="22"/>
      <c r="P527" s="22"/>
      <c r="Q527" s="22"/>
      <c r="R527" s="22"/>
      <c r="S527" s="22"/>
    </row>
    <row r="528" spans="1:25" s="1" customFormat="1" x14ac:dyDescent="0.25">
      <c r="A528" s="2" t="s">
        <v>0</v>
      </c>
      <c r="B528" s="2" t="s">
        <v>1</v>
      </c>
      <c r="C528" s="10" t="s">
        <v>295</v>
      </c>
      <c r="D528" s="10" t="s">
        <v>296</v>
      </c>
      <c r="E528" s="10" t="s">
        <v>297</v>
      </c>
      <c r="F528" s="30"/>
      <c r="G528" s="30"/>
      <c r="H528" s="30"/>
      <c r="I528" s="30"/>
      <c r="J528" s="30"/>
      <c r="K528" s="30"/>
      <c r="L528" s="30"/>
      <c r="M528" s="30"/>
      <c r="N528" s="30"/>
      <c r="O528" s="30"/>
      <c r="P528" s="30"/>
      <c r="Q528" s="30"/>
      <c r="R528" s="30"/>
      <c r="S528" s="30"/>
      <c r="T528" s="9"/>
      <c r="U528" s="9"/>
      <c r="V528" s="9"/>
      <c r="W528" s="9"/>
      <c r="X528" s="9"/>
      <c r="Y528" s="9"/>
    </row>
    <row r="529" spans="1:25" s="1" customFormat="1" x14ac:dyDescent="0.25">
      <c r="A529" s="3" t="s">
        <v>2</v>
      </c>
      <c r="B529" s="4">
        <v>454</v>
      </c>
      <c r="C529" s="35">
        <v>2</v>
      </c>
      <c r="D529" s="35">
        <v>3</v>
      </c>
      <c r="E529" s="35">
        <v>5</v>
      </c>
      <c r="F529" s="32"/>
      <c r="G529" s="32"/>
      <c r="H529" s="32"/>
      <c r="I529" s="32"/>
      <c r="J529" s="32"/>
      <c r="K529" s="32"/>
      <c r="L529" s="32"/>
      <c r="M529" s="32"/>
      <c r="N529" s="32"/>
      <c r="O529" s="32"/>
      <c r="P529" s="32"/>
      <c r="Q529" s="32"/>
      <c r="R529" s="32"/>
      <c r="S529" s="32"/>
      <c r="T529" s="8"/>
      <c r="U529" s="8"/>
      <c r="V529" s="8"/>
      <c r="W529" s="8"/>
      <c r="X529" s="8"/>
      <c r="Y529" s="8"/>
    </row>
    <row r="530" spans="1:25" s="1" customFormat="1" x14ac:dyDescent="0.25">
      <c r="A530" s="6" t="s">
        <v>3</v>
      </c>
      <c r="B530" s="4">
        <v>160</v>
      </c>
      <c r="C530" s="35">
        <v>2</v>
      </c>
      <c r="D530" s="35">
        <v>3</v>
      </c>
      <c r="E530" s="35">
        <v>5</v>
      </c>
      <c r="F530" s="32"/>
      <c r="G530" s="32"/>
      <c r="H530" s="32"/>
      <c r="I530" s="32"/>
      <c r="J530" s="32"/>
      <c r="K530" s="32"/>
      <c r="L530" s="32"/>
      <c r="M530" s="32"/>
      <c r="N530" s="32"/>
      <c r="O530" s="32"/>
      <c r="P530" s="32"/>
      <c r="Q530" s="32"/>
      <c r="R530" s="32"/>
      <c r="S530" s="32"/>
      <c r="T530" s="8"/>
      <c r="U530" s="8"/>
      <c r="V530" s="8"/>
      <c r="W530" s="8"/>
      <c r="X530" s="8"/>
      <c r="Y530" s="8"/>
    </row>
    <row r="531" spans="1:25" s="1" customFormat="1" x14ac:dyDescent="0.25">
      <c r="A531" s="6" t="s">
        <v>4</v>
      </c>
      <c r="B531" s="4">
        <v>110</v>
      </c>
      <c r="C531" s="35">
        <v>2</v>
      </c>
      <c r="D531" s="35">
        <v>3</v>
      </c>
      <c r="E531" s="35">
        <v>4.25</v>
      </c>
      <c r="F531" s="32"/>
      <c r="G531" s="32"/>
      <c r="H531" s="32"/>
      <c r="I531" s="32"/>
      <c r="J531" s="32"/>
      <c r="K531" s="32"/>
      <c r="L531" s="32"/>
      <c r="M531" s="32"/>
      <c r="N531" s="32"/>
      <c r="O531" s="32"/>
      <c r="P531" s="32"/>
      <c r="Q531" s="32"/>
      <c r="R531" s="32"/>
      <c r="S531" s="32"/>
      <c r="T531" s="8"/>
      <c r="U531" s="8"/>
      <c r="V531" s="8"/>
      <c r="W531" s="8"/>
      <c r="X531" s="8"/>
      <c r="Y531" s="8"/>
    </row>
    <row r="532" spans="1:25" s="1" customFormat="1" x14ac:dyDescent="0.25">
      <c r="A532" s="6" t="s">
        <v>5</v>
      </c>
      <c r="B532" s="4">
        <v>76</v>
      </c>
      <c r="C532" s="35">
        <v>2</v>
      </c>
      <c r="D532" s="35">
        <v>2.5</v>
      </c>
      <c r="E532" s="35">
        <v>5</v>
      </c>
      <c r="F532" s="32"/>
      <c r="G532" s="32"/>
      <c r="H532" s="32"/>
      <c r="I532" s="32"/>
      <c r="J532" s="32"/>
      <c r="K532" s="32"/>
      <c r="L532" s="32"/>
      <c r="M532" s="32"/>
      <c r="N532" s="32"/>
      <c r="O532" s="32"/>
      <c r="P532" s="32"/>
      <c r="Q532" s="32"/>
      <c r="R532" s="32"/>
      <c r="S532" s="32"/>
      <c r="T532" s="8"/>
      <c r="U532" s="8"/>
      <c r="V532" s="8"/>
      <c r="W532" s="8"/>
      <c r="X532" s="8"/>
      <c r="Y532" s="8"/>
    </row>
    <row r="533" spans="1:25" s="1" customFormat="1" x14ac:dyDescent="0.25">
      <c r="A533" s="6" t="s">
        <v>6</v>
      </c>
      <c r="B533" s="4">
        <v>38</v>
      </c>
      <c r="C533" s="35">
        <v>1.75</v>
      </c>
      <c r="D533" s="35">
        <v>2</v>
      </c>
      <c r="E533" s="35">
        <v>4</v>
      </c>
      <c r="F533" s="32"/>
      <c r="G533" s="32"/>
      <c r="H533" s="32"/>
      <c r="I533" s="32"/>
      <c r="J533" s="32"/>
      <c r="K533" s="32"/>
      <c r="L533" s="32"/>
      <c r="M533" s="32"/>
      <c r="N533" s="32"/>
      <c r="O533" s="32"/>
      <c r="P533" s="32"/>
      <c r="Q533" s="32"/>
      <c r="R533" s="32"/>
      <c r="S533" s="32"/>
      <c r="T533" s="8"/>
      <c r="U533" s="8"/>
      <c r="V533" s="8"/>
      <c r="W533" s="8"/>
      <c r="X533" s="8"/>
      <c r="Y533" s="8"/>
    </row>
    <row r="534" spans="1:25" s="1" customFormat="1" x14ac:dyDescent="0.25">
      <c r="A534" s="6" t="s">
        <v>7</v>
      </c>
      <c r="B534" s="4">
        <v>70</v>
      </c>
      <c r="C534" s="35">
        <v>2</v>
      </c>
      <c r="D534" s="35">
        <v>3</v>
      </c>
      <c r="E534" s="35">
        <v>6</v>
      </c>
      <c r="F534" s="32"/>
      <c r="G534" s="32"/>
      <c r="H534" s="32"/>
      <c r="I534" s="32"/>
      <c r="J534" s="32"/>
      <c r="K534" s="32"/>
      <c r="L534" s="32"/>
      <c r="M534" s="32"/>
      <c r="N534" s="32"/>
      <c r="O534" s="32"/>
      <c r="P534" s="32"/>
      <c r="Q534" s="32"/>
      <c r="R534" s="32"/>
      <c r="S534" s="32"/>
      <c r="T534" s="8"/>
      <c r="U534" s="8"/>
      <c r="V534" s="8"/>
      <c r="W534" s="8"/>
      <c r="X534" s="8"/>
      <c r="Y534" s="8"/>
    </row>
    <row r="535" spans="1:25" s="1" customFormat="1" x14ac:dyDescent="0.25">
      <c r="A535" s="6" t="s">
        <v>8</v>
      </c>
      <c r="B535" s="4">
        <v>201</v>
      </c>
      <c r="C535" s="35">
        <v>2</v>
      </c>
      <c r="D535" s="35">
        <v>3</v>
      </c>
      <c r="E535" s="35">
        <v>5</v>
      </c>
      <c r="F535" s="32"/>
      <c r="G535" s="32"/>
      <c r="H535" s="32"/>
      <c r="I535" s="32"/>
      <c r="J535" s="32"/>
      <c r="K535" s="32"/>
      <c r="L535" s="32"/>
      <c r="M535" s="32"/>
      <c r="N535" s="32"/>
      <c r="O535" s="32"/>
      <c r="P535" s="32"/>
      <c r="Q535" s="32"/>
      <c r="R535" s="32"/>
      <c r="S535" s="32"/>
      <c r="T535" s="8"/>
      <c r="U535" s="8"/>
      <c r="V535" s="8"/>
      <c r="W535" s="8"/>
      <c r="X535" s="8"/>
      <c r="Y535" s="8"/>
    </row>
    <row r="536" spans="1:25" s="1" customFormat="1" x14ac:dyDescent="0.25">
      <c r="A536" s="6" t="s">
        <v>9</v>
      </c>
      <c r="B536" s="4">
        <v>242</v>
      </c>
      <c r="C536" s="35">
        <v>2</v>
      </c>
      <c r="D536" s="35">
        <v>3</v>
      </c>
      <c r="E536" s="35">
        <v>5</v>
      </c>
      <c r="F536" s="32"/>
      <c r="G536" s="32"/>
      <c r="H536" s="32"/>
      <c r="I536" s="32"/>
      <c r="J536" s="32"/>
      <c r="K536" s="32"/>
      <c r="L536" s="32"/>
      <c r="M536" s="32"/>
      <c r="N536" s="32"/>
      <c r="O536" s="32"/>
      <c r="P536" s="32"/>
      <c r="Q536" s="32"/>
      <c r="R536" s="32"/>
      <c r="S536" s="32"/>
      <c r="T536" s="8"/>
      <c r="U536" s="8"/>
      <c r="V536" s="8"/>
      <c r="W536" s="8"/>
      <c r="X536" s="8"/>
      <c r="Y536" s="8"/>
    </row>
    <row r="537" spans="1:25" s="1" customFormat="1" x14ac:dyDescent="0.25">
      <c r="A537" s="6" t="s">
        <v>10</v>
      </c>
      <c r="B537" s="4">
        <v>114</v>
      </c>
      <c r="C537" s="35">
        <v>2</v>
      </c>
      <c r="D537" s="35">
        <v>3</v>
      </c>
      <c r="E537" s="35">
        <v>5</v>
      </c>
      <c r="F537" s="32"/>
      <c r="G537" s="32"/>
      <c r="H537" s="32"/>
      <c r="I537" s="32"/>
      <c r="J537" s="32"/>
      <c r="K537" s="32"/>
      <c r="L537" s="32"/>
      <c r="M537" s="32"/>
      <c r="N537" s="32"/>
      <c r="O537" s="32"/>
      <c r="P537" s="32"/>
      <c r="Q537" s="32"/>
      <c r="R537" s="32"/>
      <c r="S537" s="32"/>
      <c r="T537" s="8"/>
      <c r="U537" s="8"/>
      <c r="V537" s="8"/>
      <c r="W537" s="8"/>
      <c r="X537" s="8"/>
      <c r="Y537" s="8"/>
    </row>
    <row r="538" spans="1:25" s="1" customFormat="1" x14ac:dyDescent="0.25">
      <c r="A538" s="6" t="s">
        <v>11</v>
      </c>
      <c r="B538" s="4">
        <v>185</v>
      </c>
      <c r="C538" s="35">
        <v>2</v>
      </c>
      <c r="D538" s="35">
        <v>3</v>
      </c>
      <c r="E538" s="35">
        <v>5</v>
      </c>
      <c r="F538" s="32"/>
      <c r="G538" s="32"/>
      <c r="H538" s="32"/>
      <c r="I538" s="32"/>
      <c r="J538" s="32"/>
      <c r="K538" s="32"/>
      <c r="L538" s="32"/>
      <c r="M538" s="32"/>
      <c r="N538" s="32"/>
      <c r="O538" s="32"/>
      <c r="P538" s="32"/>
      <c r="Q538" s="32"/>
      <c r="R538" s="32"/>
      <c r="S538" s="32"/>
      <c r="T538" s="8"/>
      <c r="U538" s="8"/>
      <c r="V538" s="8"/>
      <c r="W538" s="8"/>
      <c r="X538" s="8"/>
      <c r="Y538" s="8"/>
    </row>
    <row r="539" spans="1:25" s="1" customFormat="1" x14ac:dyDescent="0.25">
      <c r="A539" s="6" t="s">
        <v>12</v>
      </c>
      <c r="B539" s="4">
        <v>57</v>
      </c>
      <c r="C539" s="35">
        <v>2</v>
      </c>
      <c r="D539" s="35">
        <v>3</v>
      </c>
      <c r="E539" s="35">
        <v>5</v>
      </c>
      <c r="F539" s="32"/>
      <c r="G539" s="32"/>
      <c r="H539" s="32"/>
      <c r="I539" s="32"/>
      <c r="J539" s="32"/>
      <c r="K539" s="32"/>
      <c r="L539" s="32"/>
      <c r="M539" s="32"/>
      <c r="N539" s="32"/>
      <c r="O539" s="32"/>
      <c r="P539" s="32"/>
      <c r="Q539" s="32"/>
      <c r="R539" s="32"/>
      <c r="S539" s="32"/>
      <c r="T539" s="8"/>
      <c r="U539" s="8"/>
      <c r="V539" s="8"/>
      <c r="W539" s="8"/>
      <c r="X539" s="8"/>
      <c r="Y539" s="8"/>
    </row>
    <row r="540" spans="1:25" s="1" customFormat="1" x14ac:dyDescent="0.25">
      <c r="A540" s="6" t="s">
        <v>13</v>
      </c>
      <c r="B540" s="4">
        <v>87</v>
      </c>
      <c r="C540" s="35">
        <v>2</v>
      </c>
      <c r="D540" s="35">
        <v>3</v>
      </c>
      <c r="E540" s="35">
        <v>5</v>
      </c>
      <c r="F540" s="32"/>
      <c r="G540" s="32"/>
      <c r="H540" s="32"/>
      <c r="I540" s="32"/>
      <c r="J540" s="32"/>
      <c r="K540" s="32"/>
      <c r="L540" s="32"/>
      <c r="M540" s="32"/>
      <c r="N540" s="32"/>
      <c r="O540" s="32"/>
      <c r="P540" s="32"/>
      <c r="Q540" s="32"/>
      <c r="R540" s="32"/>
      <c r="S540" s="32"/>
      <c r="T540" s="8"/>
      <c r="U540" s="8"/>
      <c r="V540" s="8"/>
      <c r="W540" s="8"/>
      <c r="X540" s="8"/>
      <c r="Y540" s="8"/>
    </row>
    <row r="541" spans="1:25" s="1" customFormat="1" x14ac:dyDescent="0.25">
      <c r="B541" s="7"/>
      <c r="C541" s="32"/>
      <c r="D541" s="32"/>
      <c r="E541" s="32"/>
      <c r="F541" s="32"/>
      <c r="G541" s="32"/>
      <c r="H541" s="32"/>
      <c r="I541" s="32"/>
      <c r="J541" s="32"/>
      <c r="K541" s="32"/>
      <c r="L541" s="32"/>
      <c r="M541" s="32"/>
      <c r="N541" s="32"/>
      <c r="O541" s="32"/>
      <c r="P541" s="32"/>
      <c r="Q541" s="32"/>
      <c r="R541" s="32"/>
      <c r="S541" s="32"/>
      <c r="T541" s="8"/>
      <c r="U541" s="8"/>
      <c r="V541" s="8"/>
      <c r="W541" s="8"/>
      <c r="X541" s="8"/>
      <c r="Y541" s="8"/>
    </row>
    <row r="542" spans="1:25" s="1" customFormat="1" x14ac:dyDescent="0.25">
      <c r="C542" s="22"/>
      <c r="D542" s="22"/>
      <c r="E542" s="22"/>
      <c r="F542" s="22"/>
      <c r="G542" s="22"/>
      <c r="H542" s="22"/>
      <c r="I542" s="22"/>
      <c r="J542" s="22"/>
      <c r="K542" s="22"/>
      <c r="L542" s="22"/>
      <c r="M542" s="22"/>
      <c r="N542" s="22"/>
      <c r="O542" s="22"/>
      <c r="P542" s="22"/>
      <c r="Q542" s="22"/>
      <c r="R542" s="22"/>
      <c r="S542" s="22"/>
    </row>
    <row r="543" spans="1:25" s="1" customFormat="1" x14ac:dyDescent="0.25">
      <c r="A543" s="1" t="s">
        <v>736</v>
      </c>
      <c r="C543" s="22"/>
      <c r="D543" s="22"/>
      <c r="E543" s="22"/>
      <c r="F543" s="22"/>
      <c r="G543" s="22"/>
      <c r="H543" s="22"/>
      <c r="I543" s="22"/>
      <c r="J543" s="22"/>
      <c r="K543" s="22"/>
      <c r="L543" s="22"/>
      <c r="M543" s="22"/>
      <c r="N543" s="22"/>
      <c r="O543" s="22"/>
      <c r="P543" s="22"/>
      <c r="Q543" s="22"/>
      <c r="R543" s="22"/>
      <c r="S543" s="22"/>
    </row>
    <row r="544" spans="1:25" s="1" customFormat="1" x14ac:dyDescent="0.25">
      <c r="C544" s="22"/>
      <c r="D544" s="22"/>
      <c r="E544" s="22"/>
      <c r="F544" s="22"/>
      <c r="G544" s="22"/>
      <c r="H544" s="22"/>
      <c r="I544" s="22"/>
      <c r="J544" s="22"/>
      <c r="K544" s="22"/>
      <c r="L544" s="22"/>
      <c r="M544" s="22"/>
      <c r="N544" s="22"/>
      <c r="O544" s="22"/>
      <c r="P544" s="22"/>
      <c r="Q544" s="22"/>
      <c r="R544" s="22"/>
      <c r="S544" s="22"/>
    </row>
    <row r="545" spans="1:25" s="1" customFormat="1" x14ac:dyDescent="0.25">
      <c r="A545" s="2" t="s">
        <v>0</v>
      </c>
      <c r="B545" s="2" t="s">
        <v>1</v>
      </c>
      <c r="C545" s="10" t="s">
        <v>295</v>
      </c>
      <c r="D545" s="10" t="s">
        <v>296</v>
      </c>
      <c r="E545" s="10" t="s">
        <v>297</v>
      </c>
      <c r="F545" s="30"/>
      <c r="G545" s="30"/>
      <c r="H545" s="30"/>
      <c r="I545" s="30"/>
      <c r="J545" s="30"/>
      <c r="K545" s="30"/>
      <c r="L545" s="30"/>
      <c r="M545" s="30"/>
      <c r="N545" s="30"/>
      <c r="O545" s="30"/>
      <c r="P545" s="30"/>
      <c r="Q545" s="30"/>
      <c r="R545" s="30"/>
      <c r="S545" s="30"/>
      <c r="T545" s="9"/>
      <c r="U545" s="9"/>
      <c r="V545" s="9"/>
      <c r="W545" s="9"/>
      <c r="X545" s="9"/>
      <c r="Y545" s="9"/>
    </row>
    <row r="546" spans="1:25" s="1" customFormat="1" x14ac:dyDescent="0.25">
      <c r="A546" s="3" t="s">
        <v>2</v>
      </c>
      <c r="B546" s="4">
        <v>933</v>
      </c>
      <c r="C546" s="35">
        <v>20</v>
      </c>
      <c r="D546" s="35">
        <v>20</v>
      </c>
      <c r="E546" s="35">
        <v>25</v>
      </c>
      <c r="F546" s="32"/>
      <c r="G546" s="32"/>
      <c r="H546" s="32"/>
      <c r="I546" s="32"/>
      <c r="J546" s="32"/>
      <c r="K546" s="32"/>
      <c r="L546" s="32"/>
      <c r="M546" s="32"/>
      <c r="N546" s="32"/>
      <c r="O546" s="32"/>
      <c r="P546" s="32"/>
      <c r="Q546" s="32"/>
      <c r="R546" s="32"/>
      <c r="S546" s="32"/>
      <c r="T546" s="8"/>
      <c r="U546" s="8"/>
      <c r="V546" s="8"/>
      <c r="W546" s="8"/>
      <c r="X546" s="8"/>
      <c r="Y546" s="8"/>
    </row>
    <row r="547" spans="1:25" s="1" customFormat="1" x14ac:dyDescent="0.25">
      <c r="A547" s="6" t="s">
        <v>3</v>
      </c>
      <c r="B547" s="4">
        <v>297</v>
      </c>
      <c r="C547" s="35">
        <v>20</v>
      </c>
      <c r="D547" s="35">
        <v>20</v>
      </c>
      <c r="E547" s="35">
        <v>25</v>
      </c>
      <c r="F547" s="32"/>
      <c r="G547" s="32"/>
      <c r="H547" s="32"/>
      <c r="I547" s="32"/>
      <c r="J547" s="32"/>
      <c r="K547" s="32"/>
      <c r="L547" s="32"/>
      <c r="M547" s="32"/>
      <c r="N547" s="32"/>
      <c r="O547" s="32"/>
      <c r="P547" s="32"/>
      <c r="Q547" s="32"/>
      <c r="R547" s="32"/>
      <c r="S547" s="32"/>
      <c r="T547" s="8"/>
      <c r="U547" s="8"/>
      <c r="V547" s="8"/>
      <c r="W547" s="8"/>
      <c r="X547" s="8"/>
      <c r="Y547" s="8"/>
    </row>
    <row r="548" spans="1:25" s="1" customFormat="1" x14ac:dyDescent="0.25">
      <c r="A548" s="6" t="s">
        <v>4</v>
      </c>
      <c r="B548" s="4">
        <v>195</v>
      </c>
      <c r="C548" s="35">
        <v>20</v>
      </c>
      <c r="D548" s="35">
        <v>20</v>
      </c>
      <c r="E548" s="35">
        <v>25</v>
      </c>
      <c r="F548" s="32"/>
      <c r="G548" s="32"/>
      <c r="H548" s="32"/>
      <c r="I548" s="32"/>
      <c r="J548" s="32"/>
      <c r="K548" s="32"/>
      <c r="L548" s="32"/>
      <c r="M548" s="32"/>
      <c r="N548" s="32"/>
      <c r="O548" s="32"/>
      <c r="P548" s="32"/>
      <c r="Q548" s="32"/>
      <c r="R548" s="32"/>
      <c r="S548" s="32"/>
      <c r="T548" s="8"/>
      <c r="U548" s="8"/>
      <c r="V548" s="8"/>
      <c r="W548" s="8"/>
      <c r="X548" s="8"/>
      <c r="Y548" s="8"/>
    </row>
    <row r="549" spans="1:25" s="1" customFormat="1" x14ac:dyDescent="0.25">
      <c r="A549" s="6" t="s">
        <v>5</v>
      </c>
      <c r="B549" s="4">
        <v>176</v>
      </c>
      <c r="C549" s="35">
        <v>20</v>
      </c>
      <c r="D549" s="35">
        <v>20</v>
      </c>
      <c r="E549" s="35">
        <v>25</v>
      </c>
      <c r="F549" s="32"/>
      <c r="G549" s="32"/>
      <c r="H549" s="32"/>
      <c r="I549" s="32"/>
      <c r="J549" s="32"/>
      <c r="K549" s="32"/>
      <c r="L549" s="32"/>
      <c r="M549" s="32"/>
      <c r="N549" s="32"/>
      <c r="O549" s="32"/>
      <c r="P549" s="32"/>
      <c r="Q549" s="32"/>
      <c r="R549" s="32"/>
      <c r="S549" s="32"/>
      <c r="T549" s="8"/>
      <c r="U549" s="8"/>
      <c r="V549" s="8"/>
      <c r="W549" s="8"/>
      <c r="X549" s="8"/>
      <c r="Y549" s="8"/>
    </row>
    <row r="550" spans="1:25" s="1" customFormat="1" x14ac:dyDescent="0.25">
      <c r="A550" s="6" t="s">
        <v>6</v>
      </c>
      <c r="B550" s="4">
        <v>90</v>
      </c>
      <c r="C550" s="35">
        <v>18</v>
      </c>
      <c r="D550" s="35">
        <v>20</v>
      </c>
      <c r="E550" s="35">
        <v>25</v>
      </c>
      <c r="F550" s="32"/>
      <c r="G550" s="32"/>
      <c r="H550" s="32"/>
      <c r="I550" s="32"/>
      <c r="J550" s="32"/>
      <c r="K550" s="32"/>
      <c r="L550" s="32"/>
      <c r="M550" s="32"/>
      <c r="N550" s="32"/>
      <c r="O550" s="32"/>
      <c r="P550" s="32"/>
      <c r="Q550" s="32"/>
      <c r="R550" s="32"/>
      <c r="S550" s="32"/>
      <c r="T550" s="8"/>
      <c r="U550" s="8"/>
      <c r="V550" s="8"/>
      <c r="W550" s="8"/>
      <c r="X550" s="8"/>
      <c r="Y550" s="8"/>
    </row>
    <row r="551" spans="1:25" s="1" customFormat="1" x14ac:dyDescent="0.25">
      <c r="A551" s="6" t="s">
        <v>7</v>
      </c>
      <c r="B551" s="4">
        <v>175</v>
      </c>
      <c r="C551" s="35">
        <v>20</v>
      </c>
      <c r="D551" s="35">
        <v>20</v>
      </c>
      <c r="E551" s="35">
        <v>25</v>
      </c>
      <c r="F551" s="32"/>
      <c r="G551" s="32"/>
      <c r="H551" s="32"/>
      <c r="I551" s="32"/>
      <c r="J551" s="32"/>
      <c r="K551" s="32"/>
      <c r="L551" s="32"/>
      <c r="M551" s="32"/>
      <c r="N551" s="32"/>
      <c r="O551" s="32"/>
      <c r="P551" s="32"/>
      <c r="Q551" s="32"/>
      <c r="R551" s="32"/>
      <c r="S551" s="32"/>
      <c r="T551" s="8"/>
      <c r="U551" s="8"/>
      <c r="V551" s="8"/>
      <c r="W551" s="8"/>
      <c r="X551" s="8"/>
      <c r="Y551" s="8"/>
    </row>
    <row r="552" spans="1:25" s="1" customFormat="1" x14ac:dyDescent="0.25">
      <c r="A552" s="6" t="s">
        <v>8</v>
      </c>
      <c r="B552" s="4">
        <v>483</v>
      </c>
      <c r="C552" s="35">
        <v>20</v>
      </c>
      <c r="D552" s="35">
        <v>20</v>
      </c>
      <c r="E552" s="35">
        <v>25</v>
      </c>
      <c r="F552" s="32"/>
      <c r="G552" s="32"/>
      <c r="H552" s="32"/>
      <c r="I552" s="32"/>
      <c r="J552" s="32"/>
      <c r="K552" s="32"/>
      <c r="L552" s="32"/>
      <c r="M552" s="32"/>
      <c r="N552" s="32"/>
      <c r="O552" s="32"/>
      <c r="P552" s="32"/>
      <c r="Q552" s="32"/>
      <c r="R552" s="32"/>
      <c r="S552" s="32"/>
      <c r="T552" s="8"/>
      <c r="U552" s="8"/>
      <c r="V552" s="8"/>
      <c r="W552" s="8"/>
      <c r="X552" s="8"/>
      <c r="Y552" s="8"/>
    </row>
    <row r="553" spans="1:25" s="1" customFormat="1" x14ac:dyDescent="0.25">
      <c r="A553" s="6" t="s">
        <v>9</v>
      </c>
      <c r="B553" s="4">
        <v>427</v>
      </c>
      <c r="C553" s="35">
        <v>20</v>
      </c>
      <c r="D553" s="35">
        <v>22</v>
      </c>
      <c r="E553" s="35">
        <v>25</v>
      </c>
      <c r="F553" s="32"/>
      <c r="G553" s="32"/>
      <c r="H553" s="32"/>
      <c r="I553" s="32"/>
      <c r="J553" s="32"/>
      <c r="K553" s="32"/>
      <c r="L553" s="32"/>
      <c r="M553" s="32"/>
      <c r="N553" s="32"/>
      <c r="O553" s="32"/>
      <c r="P553" s="32"/>
      <c r="Q553" s="32"/>
      <c r="R553" s="32"/>
      <c r="S553" s="32"/>
      <c r="T553" s="8"/>
      <c r="U553" s="8"/>
      <c r="V553" s="8"/>
      <c r="W553" s="8"/>
      <c r="X553" s="8"/>
      <c r="Y553" s="8"/>
    </row>
    <row r="554" spans="1:25" s="1" customFormat="1" x14ac:dyDescent="0.25">
      <c r="A554" s="6" t="s">
        <v>10</v>
      </c>
      <c r="B554" s="4">
        <v>241</v>
      </c>
      <c r="C554" s="35">
        <v>19.5</v>
      </c>
      <c r="D554" s="35">
        <v>20</v>
      </c>
      <c r="E554" s="35">
        <v>25</v>
      </c>
      <c r="F554" s="32"/>
      <c r="G554" s="32"/>
      <c r="H554" s="32"/>
      <c r="I554" s="32"/>
      <c r="J554" s="32"/>
      <c r="K554" s="32"/>
      <c r="L554" s="32"/>
      <c r="M554" s="32"/>
      <c r="N554" s="32"/>
      <c r="O554" s="32"/>
      <c r="P554" s="32"/>
      <c r="Q554" s="32"/>
      <c r="R554" s="32"/>
      <c r="S554" s="32"/>
      <c r="T554" s="8"/>
      <c r="U554" s="8"/>
      <c r="V554" s="8"/>
      <c r="W554" s="8"/>
      <c r="X554" s="8"/>
      <c r="Y554" s="8"/>
    </row>
    <row r="555" spans="1:25" s="1" customFormat="1" x14ac:dyDescent="0.25">
      <c r="A555" s="6" t="s">
        <v>11</v>
      </c>
      <c r="B555" s="4">
        <v>388</v>
      </c>
      <c r="C555" s="35">
        <v>20</v>
      </c>
      <c r="D555" s="35">
        <v>20</v>
      </c>
      <c r="E555" s="35">
        <v>25</v>
      </c>
      <c r="F555" s="32"/>
      <c r="G555" s="32"/>
      <c r="H555" s="32"/>
      <c r="I555" s="32"/>
      <c r="J555" s="32"/>
      <c r="K555" s="32"/>
      <c r="L555" s="32"/>
      <c r="M555" s="32"/>
      <c r="N555" s="32"/>
      <c r="O555" s="32"/>
      <c r="P555" s="32"/>
      <c r="Q555" s="32"/>
      <c r="R555" s="32"/>
      <c r="S555" s="32"/>
      <c r="T555" s="8"/>
      <c r="U555" s="8"/>
      <c r="V555" s="8"/>
      <c r="W555" s="8"/>
      <c r="X555" s="8"/>
      <c r="Y555" s="8"/>
    </row>
    <row r="556" spans="1:25" s="1" customFormat="1" x14ac:dyDescent="0.25">
      <c r="A556" s="6" t="s">
        <v>12</v>
      </c>
      <c r="B556" s="4">
        <v>113</v>
      </c>
      <c r="C556" s="35">
        <v>20</v>
      </c>
      <c r="D556" s="35">
        <v>21</v>
      </c>
      <c r="E556" s="35">
        <v>25</v>
      </c>
      <c r="F556" s="32"/>
      <c r="G556" s="32"/>
      <c r="H556" s="32"/>
      <c r="I556" s="32"/>
      <c r="J556" s="32"/>
      <c r="K556" s="32"/>
      <c r="L556" s="32"/>
      <c r="M556" s="32"/>
      <c r="N556" s="32"/>
      <c r="O556" s="32"/>
      <c r="P556" s="32"/>
      <c r="Q556" s="32"/>
      <c r="R556" s="32"/>
      <c r="S556" s="32"/>
      <c r="T556" s="8"/>
      <c r="U556" s="8"/>
      <c r="V556" s="8"/>
      <c r="W556" s="8"/>
      <c r="X556" s="8"/>
      <c r="Y556" s="8"/>
    </row>
    <row r="557" spans="1:25" s="1" customFormat="1" x14ac:dyDescent="0.25">
      <c r="A557" s="6" t="s">
        <v>13</v>
      </c>
      <c r="B557" s="4">
        <v>164</v>
      </c>
      <c r="C557" s="35">
        <v>20</v>
      </c>
      <c r="D557" s="35">
        <v>21</v>
      </c>
      <c r="E557" s="35">
        <v>25</v>
      </c>
      <c r="F557" s="32"/>
      <c r="G557" s="32"/>
      <c r="H557" s="32"/>
      <c r="I557" s="32"/>
      <c r="J557" s="32"/>
      <c r="K557" s="32"/>
      <c r="L557" s="32"/>
      <c r="M557" s="32"/>
      <c r="N557" s="32"/>
      <c r="O557" s="32"/>
      <c r="P557" s="32"/>
      <c r="Q557" s="32"/>
      <c r="R557" s="32"/>
      <c r="S557" s="32"/>
      <c r="T557" s="8"/>
      <c r="U557" s="8"/>
      <c r="V557" s="8"/>
      <c r="W557" s="8"/>
      <c r="X557" s="8"/>
      <c r="Y557" s="8"/>
    </row>
    <row r="558" spans="1:25" s="1" customFormat="1" x14ac:dyDescent="0.25">
      <c r="B558" s="7"/>
      <c r="C558" s="32"/>
      <c r="D558" s="32"/>
      <c r="E558" s="32"/>
      <c r="F558" s="32"/>
      <c r="G558" s="32"/>
      <c r="H558" s="32"/>
      <c r="I558" s="32"/>
      <c r="J558" s="32"/>
      <c r="K558" s="32"/>
      <c r="L558" s="32"/>
      <c r="M558" s="32"/>
      <c r="N558" s="32"/>
      <c r="O558" s="32"/>
      <c r="P558" s="32"/>
      <c r="Q558" s="32"/>
      <c r="R558" s="32"/>
      <c r="S558" s="32"/>
      <c r="T558" s="8"/>
      <c r="U558" s="8"/>
      <c r="V558" s="8"/>
      <c r="W558" s="8"/>
      <c r="X558" s="8"/>
      <c r="Y558" s="8"/>
    </row>
    <row r="559" spans="1:25" s="1" customFormat="1" x14ac:dyDescent="0.25">
      <c r="C559" s="22"/>
      <c r="D559" s="22"/>
      <c r="E559" s="22"/>
      <c r="F559" s="22"/>
      <c r="G559" s="22"/>
      <c r="H559" s="22"/>
      <c r="I559" s="22"/>
      <c r="J559" s="22"/>
      <c r="K559" s="22"/>
      <c r="L559" s="22"/>
      <c r="M559" s="22"/>
      <c r="N559" s="22"/>
      <c r="O559" s="22"/>
      <c r="P559" s="22"/>
      <c r="Q559" s="22"/>
      <c r="R559" s="22"/>
      <c r="S559" s="22"/>
    </row>
    <row r="560" spans="1:25" s="1" customFormat="1" x14ac:dyDescent="0.25">
      <c r="A560" s="1" t="s">
        <v>737</v>
      </c>
      <c r="C560" s="22"/>
      <c r="D560" s="22"/>
      <c r="E560" s="22"/>
      <c r="F560" s="22"/>
      <c r="G560" s="22"/>
      <c r="H560" s="22"/>
      <c r="I560" s="22"/>
      <c r="J560" s="22"/>
      <c r="K560" s="22"/>
      <c r="L560" s="22"/>
      <c r="M560" s="22"/>
      <c r="N560" s="22"/>
      <c r="O560" s="22"/>
      <c r="P560" s="22"/>
      <c r="Q560" s="22"/>
      <c r="R560" s="22"/>
      <c r="S560" s="22"/>
    </row>
    <row r="561" spans="1:25" s="1" customFormat="1" x14ac:dyDescent="0.25">
      <c r="C561" s="22"/>
      <c r="D561" s="22"/>
      <c r="E561" s="22"/>
      <c r="F561" s="22"/>
      <c r="G561" s="22"/>
      <c r="H561" s="22"/>
      <c r="I561" s="22"/>
      <c r="J561" s="22"/>
      <c r="K561" s="22"/>
      <c r="L561" s="22"/>
      <c r="M561" s="22"/>
      <c r="N561" s="22"/>
      <c r="O561" s="22"/>
      <c r="P561" s="22"/>
      <c r="Q561" s="22"/>
      <c r="R561" s="22"/>
      <c r="S561" s="22"/>
    </row>
    <row r="562" spans="1:25" s="1" customFormat="1" x14ac:dyDescent="0.25">
      <c r="A562" s="2" t="s">
        <v>0</v>
      </c>
      <c r="B562" s="2" t="s">
        <v>1</v>
      </c>
      <c r="C562" s="10" t="s">
        <v>295</v>
      </c>
      <c r="D562" s="10" t="s">
        <v>296</v>
      </c>
      <c r="E562" s="10" t="s">
        <v>297</v>
      </c>
      <c r="F562" s="30"/>
      <c r="G562" s="30"/>
      <c r="H562" s="30"/>
      <c r="I562" s="30"/>
      <c r="J562" s="30"/>
      <c r="K562" s="30"/>
      <c r="L562" s="30"/>
      <c r="M562" s="30"/>
      <c r="N562" s="30"/>
      <c r="O562" s="30"/>
      <c r="P562" s="30"/>
      <c r="Q562" s="30"/>
      <c r="R562" s="30"/>
      <c r="S562" s="30"/>
      <c r="T562" s="9"/>
      <c r="U562" s="9"/>
      <c r="V562" s="9"/>
      <c r="W562" s="9"/>
      <c r="X562" s="9"/>
      <c r="Y562" s="9"/>
    </row>
    <row r="563" spans="1:25" s="1" customFormat="1" x14ac:dyDescent="0.25">
      <c r="A563" s="3" t="s">
        <v>2</v>
      </c>
      <c r="B563" s="4">
        <v>837</v>
      </c>
      <c r="C563" s="35">
        <v>5</v>
      </c>
      <c r="D563" s="35">
        <v>9</v>
      </c>
      <c r="E563" s="35">
        <v>12</v>
      </c>
      <c r="F563" s="32"/>
      <c r="G563" s="32"/>
      <c r="H563" s="32"/>
      <c r="I563" s="32"/>
      <c r="J563" s="32"/>
      <c r="K563" s="32"/>
      <c r="L563" s="32"/>
      <c r="M563" s="32"/>
      <c r="N563" s="32"/>
      <c r="O563" s="32"/>
      <c r="P563" s="32"/>
      <c r="Q563" s="32"/>
      <c r="R563" s="32"/>
      <c r="S563" s="32"/>
      <c r="T563" s="8"/>
      <c r="U563" s="8"/>
      <c r="V563" s="8"/>
      <c r="W563" s="8"/>
      <c r="X563" s="8"/>
      <c r="Y563" s="8"/>
    </row>
    <row r="564" spans="1:25" s="1" customFormat="1" x14ac:dyDescent="0.25">
      <c r="A564" s="6" t="s">
        <v>3</v>
      </c>
      <c r="B564" s="4">
        <v>257</v>
      </c>
      <c r="C564" s="35">
        <v>6</v>
      </c>
      <c r="D564" s="35">
        <v>9</v>
      </c>
      <c r="E564" s="35">
        <v>12</v>
      </c>
      <c r="F564" s="32"/>
      <c r="G564" s="32"/>
      <c r="H564" s="32"/>
      <c r="I564" s="32"/>
      <c r="J564" s="32"/>
      <c r="K564" s="32"/>
      <c r="L564" s="32"/>
      <c r="M564" s="32"/>
      <c r="N564" s="32"/>
      <c r="O564" s="32"/>
      <c r="P564" s="32"/>
      <c r="Q564" s="32"/>
      <c r="R564" s="32"/>
      <c r="S564" s="32"/>
      <c r="T564" s="8"/>
      <c r="U564" s="8"/>
      <c r="V564" s="8"/>
      <c r="W564" s="8"/>
      <c r="X564" s="8"/>
      <c r="Y564" s="8"/>
    </row>
    <row r="565" spans="1:25" s="1" customFormat="1" x14ac:dyDescent="0.25">
      <c r="A565" s="6" t="s">
        <v>4</v>
      </c>
      <c r="B565" s="4">
        <v>172</v>
      </c>
      <c r="C565" s="35">
        <v>5</v>
      </c>
      <c r="D565" s="35">
        <v>7</v>
      </c>
      <c r="E565" s="35">
        <v>10</v>
      </c>
      <c r="F565" s="32"/>
      <c r="G565" s="32"/>
      <c r="H565" s="32"/>
      <c r="I565" s="32"/>
      <c r="J565" s="32"/>
      <c r="K565" s="32"/>
      <c r="L565" s="32"/>
      <c r="M565" s="32"/>
      <c r="N565" s="32"/>
      <c r="O565" s="32"/>
      <c r="P565" s="32"/>
      <c r="Q565" s="32"/>
      <c r="R565" s="32"/>
      <c r="S565" s="32"/>
      <c r="T565" s="8"/>
      <c r="U565" s="8"/>
      <c r="V565" s="8"/>
      <c r="W565" s="8"/>
      <c r="X565" s="8"/>
      <c r="Y565" s="8"/>
    </row>
    <row r="566" spans="1:25" s="1" customFormat="1" x14ac:dyDescent="0.25">
      <c r="A566" s="6" t="s">
        <v>5</v>
      </c>
      <c r="B566" s="4">
        <v>165</v>
      </c>
      <c r="C566" s="35">
        <v>6</v>
      </c>
      <c r="D566" s="35">
        <v>10</v>
      </c>
      <c r="E566" s="35">
        <v>12</v>
      </c>
      <c r="F566" s="32"/>
      <c r="G566" s="32"/>
      <c r="H566" s="32"/>
      <c r="I566" s="32"/>
      <c r="J566" s="32"/>
      <c r="K566" s="32"/>
      <c r="L566" s="32"/>
      <c r="M566" s="32"/>
      <c r="N566" s="32"/>
      <c r="O566" s="32"/>
      <c r="P566" s="32"/>
      <c r="Q566" s="32"/>
      <c r="R566" s="32"/>
      <c r="S566" s="32"/>
      <c r="T566" s="8"/>
      <c r="U566" s="8"/>
      <c r="V566" s="8"/>
      <c r="W566" s="8"/>
      <c r="X566" s="8"/>
      <c r="Y566" s="8"/>
    </row>
    <row r="567" spans="1:25" s="1" customFormat="1" x14ac:dyDescent="0.25">
      <c r="A567" s="6" t="s">
        <v>6</v>
      </c>
      <c r="B567" s="4">
        <v>77</v>
      </c>
      <c r="C567" s="35">
        <v>6</v>
      </c>
      <c r="D567" s="35">
        <v>10</v>
      </c>
      <c r="E567" s="35">
        <v>12</v>
      </c>
      <c r="F567" s="32"/>
      <c r="G567" s="32"/>
      <c r="H567" s="32"/>
      <c r="I567" s="32"/>
      <c r="J567" s="32"/>
      <c r="K567" s="32"/>
      <c r="L567" s="32"/>
      <c r="M567" s="32"/>
      <c r="N567" s="32"/>
      <c r="O567" s="32"/>
      <c r="P567" s="32"/>
      <c r="Q567" s="32"/>
      <c r="R567" s="32"/>
      <c r="S567" s="32"/>
      <c r="T567" s="8"/>
      <c r="U567" s="8"/>
      <c r="V567" s="8"/>
      <c r="W567" s="8"/>
      <c r="X567" s="8"/>
      <c r="Y567" s="8"/>
    </row>
    <row r="568" spans="1:25" s="1" customFormat="1" x14ac:dyDescent="0.25">
      <c r="A568" s="6" t="s">
        <v>7</v>
      </c>
      <c r="B568" s="4">
        <v>166</v>
      </c>
      <c r="C568" s="35">
        <v>6</v>
      </c>
      <c r="D568" s="35">
        <v>10</v>
      </c>
      <c r="E568" s="35">
        <v>12</v>
      </c>
      <c r="F568" s="32"/>
      <c r="G568" s="32"/>
      <c r="H568" s="32"/>
      <c r="I568" s="32"/>
      <c r="J568" s="32"/>
      <c r="K568" s="32"/>
      <c r="L568" s="32"/>
      <c r="M568" s="32"/>
      <c r="N568" s="32"/>
      <c r="O568" s="32"/>
      <c r="P568" s="32"/>
      <c r="Q568" s="32"/>
      <c r="R568" s="32"/>
      <c r="S568" s="32"/>
      <c r="T568" s="8"/>
      <c r="U568" s="8"/>
      <c r="V568" s="8"/>
      <c r="W568" s="8"/>
      <c r="X568" s="8"/>
      <c r="Y568" s="8"/>
    </row>
    <row r="569" spans="1:25" s="1" customFormat="1" x14ac:dyDescent="0.25">
      <c r="A569" s="6" t="s">
        <v>8</v>
      </c>
      <c r="B569" s="4">
        <v>414</v>
      </c>
      <c r="C569" s="35">
        <v>5</v>
      </c>
      <c r="D569" s="35">
        <v>6</v>
      </c>
      <c r="E569" s="35">
        <v>10</v>
      </c>
      <c r="F569" s="32"/>
      <c r="G569" s="32"/>
      <c r="H569" s="32"/>
      <c r="I569" s="32"/>
      <c r="J569" s="32"/>
      <c r="K569" s="32"/>
      <c r="L569" s="32"/>
      <c r="M569" s="32"/>
      <c r="N569" s="32"/>
      <c r="O569" s="32"/>
      <c r="P569" s="32"/>
      <c r="Q569" s="32"/>
      <c r="R569" s="32"/>
      <c r="S569" s="32"/>
      <c r="T569" s="8"/>
      <c r="U569" s="8"/>
      <c r="V569" s="8"/>
      <c r="W569" s="8"/>
      <c r="X569" s="8"/>
      <c r="Y569" s="8"/>
    </row>
    <row r="570" spans="1:25" s="1" customFormat="1" x14ac:dyDescent="0.25">
      <c r="A570" s="6" t="s">
        <v>9</v>
      </c>
      <c r="B570" s="4">
        <v>404</v>
      </c>
      <c r="C570" s="35">
        <v>8</v>
      </c>
      <c r="D570" s="35">
        <v>12</v>
      </c>
      <c r="E570" s="35">
        <v>12</v>
      </c>
      <c r="F570" s="32"/>
      <c r="G570" s="32"/>
      <c r="H570" s="32"/>
      <c r="I570" s="32"/>
      <c r="J570" s="32"/>
      <c r="K570" s="32"/>
      <c r="L570" s="32"/>
      <c r="M570" s="32"/>
      <c r="N570" s="32"/>
      <c r="O570" s="32"/>
      <c r="P570" s="32"/>
      <c r="Q570" s="32"/>
      <c r="R570" s="32"/>
      <c r="S570" s="32"/>
      <c r="T570" s="8"/>
      <c r="U570" s="8"/>
      <c r="V570" s="8"/>
      <c r="W570" s="8"/>
      <c r="X570" s="8"/>
      <c r="Y570" s="8"/>
    </row>
    <row r="571" spans="1:25" s="1" customFormat="1" x14ac:dyDescent="0.25">
      <c r="A571" s="6" t="s">
        <v>10</v>
      </c>
      <c r="B571" s="4">
        <v>222</v>
      </c>
      <c r="C571" s="35">
        <v>5</v>
      </c>
      <c r="D571" s="35">
        <v>9</v>
      </c>
      <c r="E571" s="35">
        <v>12</v>
      </c>
      <c r="F571" s="32"/>
      <c r="G571" s="32"/>
      <c r="H571" s="32"/>
      <c r="I571" s="32"/>
      <c r="J571" s="32"/>
      <c r="K571" s="32"/>
      <c r="L571" s="32"/>
      <c r="M571" s="32"/>
      <c r="N571" s="32"/>
      <c r="O571" s="32"/>
      <c r="P571" s="32"/>
      <c r="Q571" s="32"/>
      <c r="R571" s="32"/>
      <c r="S571" s="32"/>
      <c r="T571" s="8"/>
      <c r="U571" s="8"/>
      <c r="V571" s="8"/>
      <c r="W571" s="8"/>
      <c r="X571" s="8"/>
      <c r="Y571" s="8"/>
    </row>
    <row r="572" spans="1:25" s="1" customFormat="1" x14ac:dyDescent="0.25">
      <c r="A572" s="6" t="s">
        <v>11</v>
      </c>
      <c r="B572" s="4">
        <v>347</v>
      </c>
      <c r="C572" s="35">
        <v>5</v>
      </c>
      <c r="D572" s="35">
        <v>8</v>
      </c>
      <c r="E572" s="35">
        <v>12</v>
      </c>
      <c r="F572" s="32"/>
      <c r="G572" s="32"/>
      <c r="H572" s="32"/>
      <c r="I572" s="32"/>
      <c r="J572" s="32"/>
      <c r="K572" s="32"/>
      <c r="L572" s="32"/>
      <c r="M572" s="32"/>
      <c r="N572" s="32"/>
      <c r="O572" s="32"/>
      <c r="P572" s="32"/>
      <c r="Q572" s="32"/>
      <c r="R572" s="32"/>
      <c r="S572" s="32"/>
      <c r="T572" s="8"/>
      <c r="U572" s="8"/>
      <c r="V572" s="8"/>
      <c r="W572" s="8"/>
      <c r="X572" s="8"/>
      <c r="Y572" s="8"/>
    </row>
    <row r="573" spans="1:25" s="1" customFormat="1" x14ac:dyDescent="0.25">
      <c r="A573" s="6" t="s">
        <v>12</v>
      </c>
      <c r="B573" s="4">
        <v>103</v>
      </c>
      <c r="C573" s="35">
        <v>6</v>
      </c>
      <c r="D573" s="35">
        <v>10</v>
      </c>
      <c r="E573" s="35">
        <v>12</v>
      </c>
      <c r="F573" s="32"/>
      <c r="G573" s="32"/>
      <c r="H573" s="32"/>
      <c r="I573" s="32"/>
      <c r="J573" s="32"/>
      <c r="K573" s="32"/>
      <c r="L573" s="32"/>
      <c r="M573" s="32"/>
      <c r="N573" s="32"/>
      <c r="O573" s="32"/>
      <c r="P573" s="32"/>
      <c r="Q573" s="32"/>
      <c r="R573" s="32"/>
      <c r="S573" s="32"/>
      <c r="T573" s="8"/>
      <c r="U573" s="8"/>
      <c r="V573" s="8"/>
      <c r="W573" s="8"/>
      <c r="X573" s="8"/>
      <c r="Y573" s="8"/>
    </row>
    <row r="574" spans="1:25" s="1" customFormat="1" x14ac:dyDescent="0.25">
      <c r="A574" s="6" t="s">
        <v>13</v>
      </c>
      <c r="B574" s="4">
        <v>145</v>
      </c>
      <c r="C574" s="35">
        <v>6</v>
      </c>
      <c r="D574" s="35">
        <v>10</v>
      </c>
      <c r="E574" s="35">
        <v>12</v>
      </c>
      <c r="F574" s="32"/>
      <c r="G574" s="32"/>
      <c r="H574" s="32"/>
      <c r="I574" s="32"/>
      <c r="J574" s="32"/>
      <c r="K574" s="32"/>
      <c r="L574" s="32"/>
      <c r="M574" s="32"/>
      <c r="N574" s="32"/>
      <c r="O574" s="32"/>
      <c r="P574" s="32"/>
      <c r="Q574" s="32"/>
      <c r="R574" s="32"/>
      <c r="S574" s="32"/>
      <c r="T574" s="8"/>
      <c r="U574" s="8"/>
      <c r="V574" s="8"/>
      <c r="W574" s="8"/>
      <c r="X574" s="8"/>
      <c r="Y574" s="8"/>
    </row>
    <row r="575" spans="1:25" s="1" customFormat="1" x14ac:dyDescent="0.25">
      <c r="B575" s="7"/>
      <c r="C575" s="32"/>
      <c r="D575" s="32"/>
      <c r="E575" s="32"/>
      <c r="F575" s="32"/>
      <c r="G575" s="32"/>
      <c r="H575" s="32"/>
      <c r="I575" s="32"/>
      <c r="J575" s="32"/>
      <c r="K575" s="32"/>
      <c r="L575" s="32"/>
      <c r="M575" s="32"/>
      <c r="N575" s="32"/>
      <c r="O575" s="32"/>
      <c r="P575" s="32"/>
      <c r="Q575" s="32"/>
      <c r="R575" s="32"/>
      <c r="S575" s="32"/>
      <c r="T575" s="8"/>
      <c r="U575" s="8"/>
      <c r="V575" s="8"/>
      <c r="W575" s="8"/>
      <c r="X575" s="8"/>
      <c r="Y575" s="8"/>
    </row>
    <row r="576" spans="1:25" s="1" customFormat="1" x14ac:dyDescent="0.25">
      <c r="C576" s="22"/>
      <c r="D576" s="22"/>
      <c r="E576" s="22"/>
      <c r="F576" s="22"/>
      <c r="G576" s="22"/>
      <c r="H576" s="22"/>
      <c r="I576" s="22"/>
      <c r="J576" s="22"/>
      <c r="K576" s="22"/>
      <c r="L576" s="22"/>
      <c r="M576" s="22"/>
      <c r="N576" s="22"/>
      <c r="O576" s="22"/>
      <c r="P576" s="22"/>
      <c r="Q576" s="22"/>
      <c r="R576" s="22"/>
      <c r="S576" s="22"/>
    </row>
    <row r="577" spans="1:25" s="1" customFormat="1" x14ac:dyDescent="0.25">
      <c r="A577" s="1" t="s">
        <v>738</v>
      </c>
      <c r="C577" s="22"/>
      <c r="D577" s="22"/>
      <c r="E577" s="22"/>
      <c r="F577" s="22"/>
      <c r="G577" s="22"/>
      <c r="H577" s="22"/>
      <c r="I577" s="22"/>
      <c r="J577" s="22"/>
      <c r="K577" s="22"/>
      <c r="L577" s="22"/>
      <c r="M577" s="22"/>
      <c r="N577" s="22"/>
      <c r="O577" s="22"/>
      <c r="P577" s="22"/>
      <c r="Q577" s="22"/>
      <c r="R577" s="22"/>
      <c r="S577" s="22"/>
    </row>
    <row r="578" spans="1:25" s="1" customFormat="1" x14ac:dyDescent="0.25">
      <c r="C578" s="22"/>
      <c r="D578" s="22"/>
      <c r="E578" s="22"/>
      <c r="F578" s="22"/>
      <c r="G578" s="22"/>
      <c r="H578" s="22"/>
      <c r="I578" s="22"/>
      <c r="J578" s="22"/>
      <c r="K578" s="22"/>
      <c r="L578" s="22"/>
      <c r="M578" s="22"/>
      <c r="N578" s="22"/>
      <c r="O578" s="22"/>
      <c r="P578" s="22"/>
      <c r="Q578" s="22"/>
      <c r="R578" s="22"/>
      <c r="S578" s="22"/>
    </row>
    <row r="579" spans="1:25" s="1" customFormat="1" x14ac:dyDescent="0.25">
      <c r="A579" s="2" t="s">
        <v>0</v>
      </c>
      <c r="B579" s="2" t="s">
        <v>1</v>
      </c>
      <c r="C579" s="10" t="s">
        <v>295</v>
      </c>
      <c r="D579" s="10" t="s">
        <v>296</v>
      </c>
      <c r="E579" s="10" t="s">
        <v>297</v>
      </c>
      <c r="F579" s="30"/>
      <c r="G579" s="30"/>
      <c r="H579" s="30"/>
      <c r="I579" s="30"/>
      <c r="J579" s="30"/>
      <c r="K579" s="30"/>
      <c r="L579" s="30"/>
      <c r="M579" s="30"/>
      <c r="N579" s="30"/>
      <c r="O579" s="30"/>
      <c r="P579" s="30"/>
      <c r="Q579" s="30"/>
      <c r="R579" s="30"/>
      <c r="S579" s="30"/>
      <c r="T579" s="9"/>
      <c r="U579" s="9"/>
      <c r="V579" s="9"/>
      <c r="W579" s="9"/>
      <c r="X579" s="9"/>
      <c r="Y579" s="9"/>
    </row>
    <row r="580" spans="1:25" s="1" customFormat="1" x14ac:dyDescent="0.25">
      <c r="A580" s="3" t="s">
        <v>2</v>
      </c>
      <c r="B580" s="4">
        <v>443</v>
      </c>
      <c r="C580" s="35">
        <v>2</v>
      </c>
      <c r="D580" s="35">
        <v>3</v>
      </c>
      <c r="E580" s="35">
        <v>5</v>
      </c>
      <c r="F580" s="32"/>
      <c r="G580" s="32"/>
      <c r="H580" s="32"/>
      <c r="I580" s="32"/>
      <c r="J580" s="32"/>
      <c r="K580" s="32"/>
      <c r="L580" s="32"/>
      <c r="M580" s="32"/>
      <c r="N580" s="32"/>
      <c r="O580" s="32"/>
      <c r="P580" s="32"/>
      <c r="Q580" s="32"/>
      <c r="R580" s="32"/>
      <c r="S580" s="32"/>
      <c r="T580" s="8"/>
      <c r="U580" s="8"/>
      <c r="V580" s="8"/>
      <c r="W580" s="8"/>
      <c r="X580" s="8"/>
      <c r="Y580" s="8"/>
    </row>
    <row r="581" spans="1:25" s="1" customFormat="1" x14ac:dyDescent="0.25">
      <c r="A581" s="6" t="s">
        <v>3</v>
      </c>
      <c r="B581" s="4">
        <v>155</v>
      </c>
      <c r="C581" s="35">
        <v>2</v>
      </c>
      <c r="D581" s="35">
        <v>3</v>
      </c>
      <c r="E581" s="35">
        <v>5</v>
      </c>
      <c r="F581" s="32"/>
      <c r="G581" s="32"/>
      <c r="H581" s="32"/>
      <c r="I581" s="32"/>
      <c r="J581" s="32"/>
      <c r="K581" s="32"/>
      <c r="L581" s="32"/>
      <c r="M581" s="32"/>
      <c r="N581" s="32"/>
      <c r="O581" s="32"/>
      <c r="P581" s="32"/>
      <c r="Q581" s="32"/>
      <c r="R581" s="32"/>
      <c r="S581" s="32"/>
      <c r="T581" s="8"/>
      <c r="U581" s="8"/>
      <c r="V581" s="8"/>
      <c r="W581" s="8"/>
      <c r="X581" s="8"/>
      <c r="Y581" s="8"/>
    </row>
    <row r="582" spans="1:25" s="1" customFormat="1" x14ac:dyDescent="0.25">
      <c r="A582" s="6" t="s">
        <v>4</v>
      </c>
      <c r="B582" s="4">
        <v>107</v>
      </c>
      <c r="C582" s="35">
        <v>2</v>
      </c>
      <c r="D582" s="35">
        <v>3</v>
      </c>
      <c r="E582" s="35">
        <v>4</v>
      </c>
      <c r="F582" s="32"/>
      <c r="G582" s="32"/>
      <c r="H582" s="32"/>
      <c r="I582" s="32"/>
      <c r="J582" s="32"/>
      <c r="K582" s="32"/>
      <c r="L582" s="32"/>
      <c r="M582" s="32"/>
      <c r="N582" s="32"/>
      <c r="O582" s="32"/>
      <c r="P582" s="32"/>
      <c r="Q582" s="32"/>
      <c r="R582" s="32"/>
      <c r="S582" s="32"/>
      <c r="T582" s="8"/>
      <c r="U582" s="8"/>
      <c r="V582" s="8"/>
      <c r="W582" s="8"/>
      <c r="X582" s="8"/>
      <c r="Y582" s="8"/>
    </row>
    <row r="583" spans="1:25" s="1" customFormat="1" x14ac:dyDescent="0.25">
      <c r="A583" s="6" t="s">
        <v>5</v>
      </c>
      <c r="B583" s="4">
        <v>76</v>
      </c>
      <c r="C583" s="35">
        <v>2</v>
      </c>
      <c r="D583" s="35">
        <v>2.5</v>
      </c>
      <c r="E583" s="35">
        <v>5</v>
      </c>
      <c r="F583" s="32"/>
      <c r="G583" s="32"/>
      <c r="H583" s="32"/>
      <c r="I583" s="32"/>
      <c r="J583" s="32"/>
      <c r="K583" s="32"/>
      <c r="L583" s="32"/>
      <c r="M583" s="32"/>
      <c r="N583" s="32"/>
      <c r="O583" s="32"/>
      <c r="P583" s="32"/>
      <c r="Q583" s="32"/>
      <c r="R583" s="32"/>
      <c r="S583" s="32"/>
      <c r="T583" s="8"/>
      <c r="U583" s="8"/>
      <c r="V583" s="8"/>
      <c r="W583" s="8"/>
      <c r="X583" s="8"/>
      <c r="Y583" s="8"/>
    </row>
    <row r="584" spans="1:25" s="1" customFormat="1" x14ac:dyDescent="0.25">
      <c r="A584" s="6" t="s">
        <v>6</v>
      </c>
      <c r="B584" s="4">
        <v>36</v>
      </c>
      <c r="C584" s="35">
        <v>1.25</v>
      </c>
      <c r="D584" s="35">
        <v>2</v>
      </c>
      <c r="E584" s="35">
        <v>4</v>
      </c>
      <c r="F584" s="32"/>
      <c r="G584" s="32"/>
      <c r="H584" s="32"/>
      <c r="I584" s="32"/>
      <c r="J584" s="32"/>
      <c r="K584" s="32"/>
      <c r="L584" s="32"/>
      <c r="M584" s="32"/>
      <c r="N584" s="32"/>
      <c r="O584" s="32"/>
      <c r="P584" s="32"/>
      <c r="Q584" s="32"/>
      <c r="R584" s="32"/>
      <c r="S584" s="32"/>
      <c r="T584" s="8"/>
      <c r="U584" s="8"/>
      <c r="V584" s="8"/>
      <c r="W584" s="8"/>
      <c r="X584" s="8"/>
      <c r="Y584" s="8"/>
    </row>
    <row r="585" spans="1:25" s="1" customFormat="1" x14ac:dyDescent="0.25">
      <c r="A585" s="6" t="s">
        <v>7</v>
      </c>
      <c r="B585" s="4">
        <v>69</v>
      </c>
      <c r="C585" s="35">
        <v>2</v>
      </c>
      <c r="D585" s="35">
        <v>3</v>
      </c>
      <c r="E585" s="35">
        <v>6.5</v>
      </c>
      <c r="F585" s="32"/>
      <c r="G585" s="32"/>
      <c r="H585" s="32"/>
      <c r="I585" s="32"/>
      <c r="J585" s="32"/>
      <c r="K585" s="32"/>
      <c r="L585" s="32"/>
      <c r="M585" s="32"/>
      <c r="N585" s="32"/>
      <c r="O585" s="32"/>
      <c r="P585" s="32"/>
      <c r="Q585" s="32"/>
      <c r="R585" s="32"/>
      <c r="S585" s="32"/>
      <c r="T585" s="8"/>
      <c r="U585" s="8"/>
      <c r="V585" s="8"/>
      <c r="W585" s="8"/>
      <c r="X585" s="8"/>
      <c r="Y585" s="8"/>
    </row>
    <row r="586" spans="1:25" s="1" customFormat="1" x14ac:dyDescent="0.25">
      <c r="A586" s="6" t="s">
        <v>8</v>
      </c>
      <c r="B586" s="4">
        <v>192</v>
      </c>
      <c r="C586" s="35">
        <v>2</v>
      </c>
      <c r="D586" s="35">
        <v>3</v>
      </c>
      <c r="E586" s="35">
        <v>5</v>
      </c>
      <c r="F586" s="32"/>
      <c r="G586" s="32"/>
      <c r="H586" s="32"/>
      <c r="I586" s="32"/>
      <c r="J586" s="32"/>
      <c r="K586" s="32"/>
      <c r="L586" s="32"/>
      <c r="M586" s="32"/>
      <c r="N586" s="32"/>
      <c r="O586" s="32"/>
      <c r="P586" s="32"/>
      <c r="Q586" s="32"/>
      <c r="R586" s="32"/>
      <c r="S586" s="32"/>
      <c r="T586" s="8"/>
      <c r="U586" s="8"/>
      <c r="V586" s="8"/>
      <c r="W586" s="8"/>
      <c r="X586" s="8"/>
      <c r="Y586" s="8"/>
    </row>
    <row r="587" spans="1:25" s="1" customFormat="1" x14ac:dyDescent="0.25">
      <c r="A587" s="6" t="s">
        <v>9</v>
      </c>
      <c r="B587" s="4">
        <v>240</v>
      </c>
      <c r="C587" s="35">
        <v>2</v>
      </c>
      <c r="D587" s="35">
        <v>3</v>
      </c>
      <c r="E587" s="35">
        <v>5</v>
      </c>
      <c r="F587" s="32"/>
      <c r="G587" s="32"/>
      <c r="H587" s="32"/>
      <c r="I587" s="32"/>
      <c r="J587" s="32"/>
      <c r="K587" s="32"/>
      <c r="L587" s="32"/>
      <c r="M587" s="32"/>
      <c r="N587" s="32"/>
      <c r="O587" s="32"/>
      <c r="P587" s="32"/>
      <c r="Q587" s="32"/>
      <c r="R587" s="32"/>
      <c r="S587" s="32"/>
      <c r="T587" s="8"/>
      <c r="U587" s="8"/>
      <c r="V587" s="8"/>
      <c r="W587" s="8"/>
      <c r="X587" s="8"/>
      <c r="Y587" s="8"/>
    </row>
    <row r="588" spans="1:25" s="1" customFormat="1" x14ac:dyDescent="0.25">
      <c r="A588" s="6" t="s">
        <v>10</v>
      </c>
      <c r="B588" s="4">
        <v>108</v>
      </c>
      <c r="C588" s="35">
        <v>2</v>
      </c>
      <c r="D588" s="35">
        <v>3</v>
      </c>
      <c r="E588" s="35">
        <v>5</v>
      </c>
      <c r="F588" s="32"/>
      <c r="G588" s="32"/>
      <c r="H588" s="32"/>
      <c r="I588" s="32"/>
      <c r="J588" s="32"/>
      <c r="K588" s="32"/>
      <c r="L588" s="32"/>
      <c r="M588" s="32"/>
      <c r="N588" s="32"/>
      <c r="O588" s="32"/>
      <c r="P588" s="32"/>
      <c r="Q588" s="32"/>
      <c r="R588" s="32"/>
      <c r="S588" s="32"/>
      <c r="T588" s="8"/>
      <c r="U588" s="8"/>
      <c r="V588" s="8"/>
      <c r="W588" s="8"/>
      <c r="X588" s="8"/>
      <c r="Y588" s="8"/>
    </row>
    <row r="589" spans="1:25" s="1" customFormat="1" x14ac:dyDescent="0.25">
      <c r="A589" s="6" t="s">
        <v>11</v>
      </c>
      <c r="B589" s="4">
        <v>183</v>
      </c>
      <c r="C589" s="35">
        <v>2</v>
      </c>
      <c r="D589" s="35">
        <v>3</v>
      </c>
      <c r="E589" s="35">
        <v>5</v>
      </c>
      <c r="F589" s="32"/>
      <c r="G589" s="32"/>
      <c r="H589" s="32"/>
      <c r="I589" s="32"/>
      <c r="J589" s="32"/>
      <c r="K589" s="32"/>
      <c r="L589" s="32"/>
      <c r="M589" s="32"/>
      <c r="N589" s="32"/>
      <c r="O589" s="32"/>
      <c r="P589" s="32"/>
      <c r="Q589" s="32"/>
      <c r="R589" s="32"/>
      <c r="S589" s="32"/>
      <c r="T589" s="8"/>
      <c r="U589" s="8"/>
      <c r="V589" s="8"/>
      <c r="W589" s="8"/>
      <c r="X589" s="8"/>
      <c r="Y589" s="8"/>
    </row>
    <row r="590" spans="1:25" s="1" customFormat="1" x14ac:dyDescent="0.25">
      <c r="A590" s="6" t="s">
        <v>12</v>
      </c>
      <c r="B590" s="4">
        <v>56</v>
      </c>
      <c r="C590" s="35">
        <v>2</v>
      </c>
      <c r="D590" s="35">
        <v>3</v>
      </c>
      <c r="E590" s="35">
        <v>5</v>
      </c>
      <c r="F590" s="32"/>
      <c r="G590" s="32"/>
      <c r="H590" s="32"/>
      <c r="I590" s="32"/>
      <c r="J590" s="32"/>
      <c r="K590" s="32"/>
      <c r="L590" s="32"/>
      <c r="M590" s="32"/>
      <c r="N590" s="32"/>
      <c r="O590" s="32"/>
      <c r="P590" s="32"/>
      <c r="Q590" s="32"/>
      <c r="R590" s="32"/>
      <c r="S590" s="32"/>
      <c r="T590" s="8"/>
      <c r="U590" s="8"/>
      <c r="V590" s="8"/>
      <c r="W590" s="8"/>
      <c r="X590" s="8"/>
      <c r="Y590" s="8"/>
    </row>
    <row r="591" spans="1:25" s="1" customFormat="1" x14ac:dyDescent="0.25">
      <c r="A591" s="6" t="s">
        <v>13</v>
      </c>
      <c r="B591" s="4">
        <v>85</v>
      </c>
      <c r="C591" s="35">
        <v>2</v>
      </c>
      <c r="D591" s="35">
        <v>3</v>
      </c>
      <c r="E591" s="35">
        <v>5</v>
      </c>
      <c r="F591" s="32"/>
      <c r="G591" s="32"/>
      <c r="H591" s="32"/>
      <c r="I591" s="32"/>
      <c r="J591" s="32"/>
      <c r="K591" s="32"/>
      <c r="L591" s="32"/>
      <c r="M591" s="32"/>
      <c r="N591" s="32"/>
      <c r="O591" s="32"/>
      <c r="P591" s="32"/>
      <c r="Q591" s="32"/>
      <c r="R591" s="32"/>
      <c r="S591" s="32"/>
      <c r="T591" s="8"/>
      <c r="U591" s="8"/>
      <c r="V591" s="8"/>
      <c r="W591" s="8"/>
      <c r="X591" s="8"/>
      <c r="Y591" s="8"/>
    </row>
    <row r="592" spans="1:25" s="1" customFormat="1" x14ac:dyDescent="0.25">
      <c r="B592" s="7"/>
      <c r="C592" s="32"/>
      <c r="D592" s="32"/>
      <c r="E592" s="32"/>
      <c r="F592" s="32"/>
      <c r="G592" s="32"/>
      <c r="H592" s="32"/>
      <c r="I592" s="32"/>
      <c r="J592" s="32"/>
      <c r="K592" s="32"/>
      <c r="L592" s="32"/>
      <c r="M592" s="32"/>
      <c r="N592" s="32"/>
      <c r="O592" s="32"/>
      <c r="P592" s="32"/>
      <c r="Q592" s="32"/>
      <c r="R592" s="32"/>
      <c r="S592" s="32"/>
      <c r="T592" s="8"/>
      <c r="U592" s="8"/>
      <c r="V592" s="8"/>
      <c r="W592" s="8"/>
      <c r="X592" s="8"/>
      <c r="Y592" s="8"/>
    </row>
    <row r="593" spans="1:25" s="1" customFormat="1" x14ac:dyDescent="0.25">
      <c r="C593" s="22"/>
      <c r="D593" s="22"/>
      <c r="E593" s="22"/>
      <c r="F593" s="22"/>
      <c r="G593" s="22"/>
      <c r="H593" s="22"/>
      <c r="I593" s="22"/>
      <c r="J593" s="22"/>
      <c r="K593" s="22"/>
      <c r="L593" s="22"/>
      <c r="M593" s="22"/>
      <c r="N593" s="22"/>
      <c r="O593" s="22"/>
      <c r="P593" s="22"/>
      <c r="Q593" s="22"/>
      <c r="R593" s="22"/>
      <c r="S593" s="22"/>
    </row>
    <row r="594" spans="1:25" s="1" customFormat="1" x14ac:dyDescent="0.25">
      <c r="A594" s="1" t="s">
        <v>739</v>
      </c>
      <c r="C594" s="22"/>
      <c r="D594" s="22"/>
      <c r="E594" s="22"/>
      <c r="F594" s="22"/>
      <c r="G594" s="22"/>
      <c r="H594" s="22"/>
      <c r="I594" s="22"/>
      <c r="J594" s="22"/>
      <c r="K594" s="22"/>
      <c r="L594" s="22"/>
      <c r="M594" s="22"/>
      <c r="N594" s="22"/>
      <c r="O594" s="22"/>
      <c r="P594" s="22"/>
      <c r="Q594" s="22"/>
      <c r="R594" s="22"/>
      <c r="S594" s="22"/>
    </row>
    <row r="595" spans="1:25" s="1" customFormat="1" x14ac:dyDescent="0.25">
      <c r="C595" s="22"/>
      <c r="D595" s="22"/>
      <c r="E595" s="22"/>
      <c r="F595" s="22"/>
      <c r="G595" s="22"/>
      <c r="H595" s="22"/>
      <c r="I595" s="22"/>
      <c r="J595" s="22"/>
      <c r="K595" s="22"/>
      <c r="L595" s="22"/>
      <c r="M595" s="22"/>
      <c r="N595" s="22"/>
      <c r="O595" s="22"/>
      <c r="P595" s="22"/>
      <c r="Q595" s="22"/>
      <c r="R595" s="22"/>
      <c r="S595" s="22"/>
    </row>
    <row r="596" spans="1:25" s="1" customFormat="1" x14ac:dyDescent="0.25">
      <c r="A596" s="2" t="s">
        <v>0</v>
      </c>
      <c r="B596" s="2" t="s">
        <v>1</v>
      </c>
      <c r="C596" s="10" t="s">
        <v>295</v>
      </c>
      <c r="D596" s="10" t="s">
        <v>296</v>
      </c>
      <c r="E596" s="10" t="s">
        <v>297</v>
      </c>
      <c r="F596" s="30"/>
      <c r="G596" s="30"/>
      <c r="H596" s="30"/>
      <c r="I596" s="30"/>
      <c r="J596" s="30"/>
      <c r="K596" s="30"/>
      <c r="L596" s="30"/>
      <c r="M596" s="30"/>
      <c r="N596" s="30"/>
      <c r="O596" s="30"/>
      <c r="P596" s="30"/>
      <c r="Q596" s="30"/>
      <c r="R596" s="30"/>
      <c r="S596" s="30"/>
      <c r="T596" s="9"/>
      <c r="U596" s="9"/>
      <c r="V596" s="9"/>
      <c r="W596" s="9"/>
      <c r="X596" s="9"/>
      <c r="Y596" s="9"/>
    </row>
    <row r="597" spans="1:25" s="1" customFormat="1" x14ac:dyDescent="0.25">
      <c r="A597" s="3" t="s">
        <v>2</v>
      </c>
      <c r="B597" s="4">
        <v>966</v>
      </c>
      <c r="C597" s="35">
        <v>20</v>
      </c>
      <c r="D597" s="35">
        <v>24</v>
      </c>
      <c r="E597" s="35">
        <v>25</v>
      </c>
      <c r="F597" s="32"/>
      <c r="G597" s="32"/>
      <c r="H597" s="32"/>
      <c r="I597" s="32"/>
      <c r="J597" s="32"/>
      <c r="K597" s="32"/>
      <c r="L597" s="32"/>
      <c r="M597" s="32"/>
      <c r="N597" s="32"/>
      <c r="O597" s="32"/>
      <c r="P597" s="32"/>
      <c r="Q597" s="32"/>
      <c r="R597" s="32"/>
      <c r="S597" s="32"/>
      <c r="T597" s="8"/>
      <c r="U597" s="8"/>
      <c r="V597" s="8"/>
      <c r="W597" s="8"/>
      <c r="X597" s="8"/>
      <c r="Y597" s="8"/>
    </row>
    <row r="598" spans="1:25" s="1" customFormat="1" x14ac:dyDescent="0.25">
      <c r="A598" s="6" t="s">
        <v>3</v>
      </c>
      <c r="B598" s="4">
        <v>307</v>
      </c>
      <c r="C598" s="35">
        <v>20</v>
      </c>
      <c r="D598" s="35">
        <v>25</v>
      </c>
      <c r="E598" s="35">
        <v>25</v>
      </c>
      <c r="F598" s="32"/>
      <c r="G598" s="32"/>
      <c r="H598" s="32"/>
      <c r="I598" s="32"/>
      <c r="J598" s="32"/>
      <c r="K598" s="32"/>
      <c r="L598" s="32"/>
      <c r="M598" s="32"/>
      <c r="N598" s="32"/>
      <c r="O598" s="32"/>
      <c r="P598" s="32"/>
      <c r="Q598" s="32"/>
      <c r="R598" s="32"/>
      <c r="S598" s="32"/>
      <c r="T598" s="8"/>
      <c r="U598" s="8"/>
      <c r="V598" s="8"/>
      <c r="W598" s="8"/>
      <c r="X598" s="8"/>
      <c r="Y598" s="8"/>
    </row>
    <row r="599" spans="1:25" s="1" customFormat="1" x14ac:dyDescent="0.25">
      <c r="A599" s="6" t="s">
        <v>4</v>
      </c>
      <c r="B599" s="4">
        <v>201</v>
      </c>
      <c r="C599" s="35">
        <v>20</v>
      </c>
      <c r="D599" s="35">
        <v>25</v>
      </c>
      <c r="E599" s="35">
        <v>25</v>
      </c>
      <c r="F599" s="32"/>
      <c r="G599" s="32"/>
      <c r="H599" s="32"/>
      <c r="I599" s="32"/>
      <c r="J599" s="32"/>
      <c r="K599" s="32"/>
      <c r="L599" s="32"/>
      <c r="M599" s="32"/>
      <c r="N599" s="32"/>
      <c r="O599" s="32"/>
      <c r="P599" s="32"/>
      <c r="Q599" s="32"/>
      <c r="R599" s="32"/>
      <c r="S599" s="32"/>
      <c r="T599" s="8"/>
      <c r="U599" s="8"/>
      <c r="V599" s="8"/>
      <c r="W599" s="8"/>
      <c r="X599" s="8"/>
      <c r="Y599" s="8"/>
    </row>
    <row r="600" spans="1:25" s="1" customFormat="1" x14ac:dyDescent="0.25">
      <c r="A600" s="6" t="s">
        <v>5</v>
      </c>
      <c r="B600" s="4">
        <v>188</v>
      </c>
      <c r="C600" s="35">
        <v>20</v>
      </c>
      <c r="D600" s="35">
        <v>24</v>
      </c>
      <c r="E600" s="35">
        <v>26</v>
      </c>
      <c r="F600" s="32"/>
      <c r="G600" s="32"/>
      <c r="H600" s="32"/>
      <c r="I600" s="32"/>
      <c r="J600" s="32"/>
      <c r="K600" s="32"/>
      <c r="L600" s="32"/>
      <c r="M600" s="32"/>
      <c r="N600" s="32"/>
      <c r="O600" s="32"/>
      <c r="P600" s="32"/>
      <c r="Q600" s="32"/>
      <c r="R600" s="32"/>
      <c r="S600" s="32"/>
      <c r="T600" s="8"/>
      <c r="U600" s="8"/>
      <c r="V600" s="8"/>
      <c r="W600" s="8"/>
      <c r="X600" s="8"/>
      <c r="Y600" s="8"/>
    </row>
    <row r="601" spans="1:25" s="1" customFormat="1" x14ac:dyDescent="0.25">
      <c r="A601" s="6" t="s">
        <v>6</v>
      </c>
      <c r="B601" s="4">
        <v>91</v>
      </c>
      <c r="C601" s="35">
        <v>20</v>
      </c>
      <c r="D601" s="35">
        <v>24</v>
      </c>
      <c r="E601" s="35">
        <v>25</v>
      </c>
      <c r="F601" s="32"/>
      <c r="G601" s="32"/>
      <c r="H601" s="32"/>
      <c r="I601" s="32"/>
      <c r="J601" s="32"/>
      <c r="K601" s="32"/>
      <c r="L601" s="32"/>
      <c r="M601" s="32"/>
      <c r="N601" s="32"/>
      <c r="O601" s="32"/>
      <c r="P601" s="32"/>
      <c r="Q601" s="32"/>
      <c r="R601" s="32"/>
      <c r="S601" s="32"/>
      <c r="T601" s="8"/>
      <c r="U601" s="8"/>
      <c r="V601" s="8"/>
      <c r="W601" s="8"/>
      <c r="X601" s="8"/>
      <c r="Y601" s="8"/>
    </row>
    <row r="602" spans="1:25" s="1" customFormat="1" x14ac:dyDescent="0.25">
      <c r="A602" s="6" t="s">
        <v>7</v>
      </c>
      <c r="B602" s="4">
        <v>179</v>
      </c>
      <c r="C602" s="35">
        <v>20</v>
      </c>
      <c r="D602" s="35">
        <v>20</v>
      </c>
      <c r="E602" s="35">
        <v>25</v>
      </c>
      <c r="F602" s="32"/>
      <c r="G602" s="32"/>
      <c r="H602" s="32"/>
      <c r="I602" s="32"/>
      <c r="J602" s="32"/>
      <c r="K602" s="32"/>
      <c r="L602" s="32"/>
      <c r="M602" s="32"/>
      <c r="N602" s="32"/>
      <c r="O602" s="32"/>
      <c r="P602" s="32"/>
      <c r="Q602" s="32"/>
      <c r="R602" s="32"/>
      <c r="S602" s="32"/>
      <c r="T602" s="8"/>
      <c r="U602" s="8"/>
      <c r="V602" s="8"/>
      <c r="W602" s="8"/>
      <c r="X602" s="8"/>
      <c r="Y602" s="8"/>
    </row>
    <row r="603" spans="1:25" s="1" customFormat="1" x14ac:dyDescent="0.25">
      <c r="A603" s="6" t="s">
        <v>8</v>
      </c>
      <c r="B603" s="4">
        <v>503</v>
      </c>
      <c r="C603" s="35">
        <v>20</v>
      </c>
      <c r="D603" s="35">
        <v>20</v>
      </c>
      <c r="E603" s="35">
        <v>25</v>
      </c>
      <c r="F603" s="32"/>
      <c r="G603" s="32"/>
      <c r="H603" s="32"/>
      <c r="I603" s="32"/>
      <c r="J603" s="32"/>
      <c r="K603" s="32"/>
      <c r="L603" s="32"/>
      <c r="M603" s="32"/>
      <c r="N603" s="32"/>
      <c r="O603" s="32"/>
      <c r="P603" s="32"/>
      <c r="Q603" s="32"/>
      <c r="R603" s="32"/>
      <c r="S603" s="32"/>
      <c r="T603" s="8"/>
      <c r="U603" s="8"/>
      <c r="V603" s="8"/>
      <c r="W603" s="8"/>
      <c r="X603" s="8"/>
      <c r="Y603" s="8"/>
    </row>
    <row r="604" spans="1:25" s="1" customFormat="1" x14ac:dyDescent="0.25">
      <c r="A604" s="6" t="s">
        <v>9</v>
      </c>
      <c r="B604" s="4">
        <v>439</v>
      </c>
      <c r="C604" s="35">
        <v>20</v>
      </c>
      <c r="D604" s="35">
        <v>25</v>
      </c>
      <c r="E604" s="35">
        <v>28</v>
      </c>
      <c r="F604" s="32"/>
      <c r="G604" s="32"/>
      <c r="H604" s="32"/>
      <c r="I604" s="32"/>
      <c r="J604" s="32"/>
      <c r="K604" s="32"/>
      <c r="L604" s="32"/>
      <c r="M604" s="32"/>
      <c r="N604" s="32"/>
      <c r="O604" s="32"/>
      <c r="P604" s="32"/>
      <c r="Q604" s="32"/>
      <c r="R604" s="32"/>
      <c r="S604" s="32"/>
      <c r="T604" s="8"/>
      <c r="U604" s="8"/>
      <c r="V604" s="8"/>
      <c r="W604" s="8"/>
      <c r="X604" s="8"/>
      <c r="Y604" s="8"/>
    </row>
    <row r="605" spans="1:25" s="1" customFormat="1" x14ac:dyDescent="0.25">
      <c r="A605" s="6" t="s">
        <v>10</v>
      </c>
      <c r="B605" s="4">
        <v>252</v>
      </c>
      <c r="C605" s="35">
        <v>20</v>
      </c>
      <c r="D605" s="35">
        <v>20</v>
      </c>
      <c r="E605" s="35">
        <v>25</v>
      </c>
      <c r="F605" s="32"/>
      <c r="G605" s="32"/>
      <c r="H605" s="32"/>
      <c r="I605" s="32"/>
      <c r="J605" s="32"/>
      <c r="K605" s="32"/>
      <c r="L605" s="32"/>
      <c r="M605" s="32"/>
      <c r="N605" s="32"/>
      <c r="O605" s="32"/>
      <c r="P605" s="32"/>
      <c r="Q605" s="32"/>
      <c r="R605" s="32"/>
      <c r="S605" s="32"/>
      <c r="T605" s="8"/>
      <c r="U605" s="8"/>
      <c r="V605" s="8"/>
      <c r="W605" s="8"/>
      <c r="X605" s="8"/>
      <c r="Y605" s="8"/>
    </row>
    <row r="606" spans="1:25" s="1" customFormat="1" x14ac:dyDescent="0.25">
      <c r="A606" s="6" t="s">
        <v>11</v>
      </c>
      <c r="B606" s="4">
        <v>402</v>
      </c>
      <c r="C606" s="35">
        <v>20</v>
      </c>
      <c r="D606" s="35">
        <v>24</v>
      </c>
      <c r="E606" s="35">
        <v>25</v>
      </c>
      <c r="F606" s="32"/>
      <c r="G606" s="32"/>
      <c r="H606" s="32"/>
      <c r="I606" s="32"/>
      <c r="J606" s="32"/>
      <c r="K606" s="32"/>
      <c r="L606" s="32"/>
      <c r="M606" s="32"/>
      <c r="N606" s="32"/>
      <c r="O606" s="32"/>
      <c r="P606" s="32"/>
      <c r="Q606" s="32"/>
      <c r="R606" s="32"/>
      <c r="S606" s="32"/>
      <c r="T606" s="8"/>
      <c r="U606" s="8"/>
      <c r="V606" s="8"/>
      <c r="W606" s="8"/>
      <c r="X606" s="8"/>
      <c r="Y606" s="8"/>
    </row>
    <row r="607" spans="1:25" s="1" customFormat="1" x14ac:dyDescent="0.25">
      <c r="A607" s="6" t="s">
        <v>12</v>
      </c>
      <c r="B607" s="4">
        <v>116</v>
      </c>
      <c r="C607" s="35">
        <v>20</v>
      </c>
      <c r="D607" s="35">
        <v>25</v>
      </c>
      <c r="E607" s="35">
        <v>28</v>
      </c>
      <c r="F607" s="32"/>
      <c r="G607" s="32"/>
      <c r="H607" s="32"/>
      <c r="I607" s="32"/>
      <c r="J607" s="32"/>
      <c r="K607" s="32"/>
      <c r="L607" s="32"/>
      <c r="M607" s="32"/>
      <c r="N607" s="32"/>
      <c r="O607" s="32"/>
      <c r="P607" s="32"/>
      <c r="Q607" s="32"/>
      <c r="R607" s="32"/>
      <c r="S607" s="32"/>
      <c r="T607" s="8"/>
      <c r="U607" s="8"/>
      <c r="V607" s="8"/>
      <c r="W607" s="8"/>
      <c r="X607" s="8"/>
      <c r="Y607" s="8"/>
    </row>
    <row r="608" spans="1:25" s="1" customFormat="1" x14ac:dyDescent="0.25">
      <c r="A608" s="6" t="s">
        <v>13</v>
      </c>
      <c r="B608" s="4">
        <v>170</v>
      </c>
      <c r="C608" s="35">
        <v>20</v>
      </c>
      <c r="D608" s="35">
        <v>25</v>
      </c>
      <c r="E608" s="35">
        <v>25.25</v>
      </c>
      <c r="F608" s="32"/>
      <c r="G608" s="32"/>
      <c r="H608" s="32"/>
      <c r="I608" s="32"/>
      <c r="J608" s="32"/>
      <c r="K608" s="32"/>
      <c r="L608" s="32"/>
      <c r="M608" s="32"/>
      <c r="N608" s="32"/>
      <c r="O608" s="32"/>
      <c r="P608" s="32"/>
      <c r="Q608" s="32"/>
      <c r="R608" s="32"/>
      <c r="S608" s="32"/>
      <c r="T608" s="8"/>
      <c r="U608" s="8"/>
      <c r="V608" s="8"/>
      <c r="W608" s="8"/>
      <c r="X608" s="8"/>
      <c r="Y608" s="8"/>
    </row>
    <row r="609" spans="1:25" s="1" customFormat="1" x14ac:dyDescent="0.25">
      <c r="B609" s="7"/>
      <c r="C609" s="32"/>
      <c r="D609" s="32"/>
      <c r="E609" s="32"/>
      <c r="F609" s="32"/>
      <c r="G609" s="32"/>
      <c r="H609" s="32"/>
      <c r="I609" s="32"/>
      <c r="J609" s="32"/>
      <c r="K609" s="32"/>
      <c r="L609" s="32"/>
      <c r="M609" s="32"/>
      <c r="N609" s="32"/>
      <c r="O609" s="32"/>
      <c r="P609" s="32"/>
      <c r="Q609" s="32"/>
      <c r="R609" s="32"/>
      <c r="S609" s="32"/>
      <c r="T609" s="8"/>
      <c r="U609" s="8"/>
      <c r="V609" s="8"/>
      <c r="W609" s="8"/>
      <c r="X609" s="8"/>
      <c r="Y609" s="8"/>
    </row>
    <row r="610" spans="1:25" s="1" customFormat="1" x14ac:dyDescent="0.25">
      <c r="C610" s="22"/>
      <c r="D610" s="22"/>
      <c r="E610" s="22"/>
      <c r="F610" s="22"/>
      <c r="G610" s="22"/>
      <c r="H610" s="22"/>
      <c r="I610" s="22"/>
      <c r="J610" s="22"/>
      <c r="K610" s="22"/>
      <c r="L610" s="22"/>
      <c r="M610" s="22"/>
      <c r="N610" s="22"/>
      <c r="O610" s="22"/>
      <c r="P610" s="22"/>
      <c r="Q610" s="22"/>
      <c r="R610" s="22"/>
      <c r="S610" s="22"/>
    </row>
    <row r="611" spans="1:25" s="1" customFormat="1" x14ac:dyDescent="0.25">
      <c r="A611" s="1" t="s">
        <v>740</v>
      </c>
      <c r="C611" s="22"/>
      <c r="D611" s="22"/>
      <c r="E611" s="22"/>
      <c r="F611" s="22"/>
      <c r="G611" s="22"/>
      <c r="H611" s="22"/>
      <c r="I611" s="22"/>
      <c r="J611" s="22"/>
      <c r="K611" s="22"/>
      <c r="L611" s="22"/>
      <c r="M611" s="22"/>
      <c r="N611" s="22"/>
      <c r="O611" s="22"/>
      <c r="P611" s="22"/>
      <c r="Q611" s="22"/>
      <c r="R611" s="22"/>
      <c r="S611" s="22"/>
    </row>
    <row r="612" spans="1:25" s="1" customFormat="1" x14ac:dyDescent="0.25">
      <c r="C612" s="22"/>
      <c r="D612" s="22"/>
      <c r="E612" s="22"/>
      <c r="F612" s="22"/>
      <c r="G612" s="22"/>
      <c r="H612" s="22"/>
      <c r="I612" s="22"/>
      <c r="J612" s="22"/>
      <c r="K612" s="22"/>
      <c r="L612" s="22"/>
      <c r="M612" s="22"/>
      <c r="N612" s="22"/>
      <c r="O612" s="22"/>
      <c r="P612" s="22"/>
      <c r="Q612" s="22"/>
      <c r="R612" s="22"/>
      <c r="S612" s="22"/>
    </row>
    <row r="613" spans="1:25" s="1" customFormat="1" x14ac:dyDescent="0.25">
      <c r="A613" s="2" t="s">
        <v>0</v>
      </c>
      <c r="B613" s="2" t="s">
        <v>1</v>
      </c>
      <c r="C613" s="10" t="s">
        <v>295</v>
      </c>
      <c r="D613" s="10" t="s">
        <v>296</v>
      </c>
      <c r="E613" s="10" t="s">
        <v>297</v>
      </c>
      <c r="F613" s="30"/>
      <c r="G613" s="30"/>
      <c r="H613" s="30"/>
      <c r="I613" s="30"/>
      <c r="J613" s="30"/>
      <c r="K613" s="30"/>
      <c r="L613" s="30"/>
      <c r="M613" s="30"/>
      <c r="N613" s="30"/>
      <c r="O613" s="30"/>
      <c r="P613" s="30"/>
      <c r="Q613" s="30"/>
      <c r="R613" s="30"/>
      <c r="S613" s="30"/>
      <c r="T613" s="9"/>
      <c r="U613" s="9"/>
      <c r="V613" s="9"/>
      <c r="W613" s="9"/>
      <c r="X613" s="9"/>
      <c r="Y613" s="9"/>
    </row>
    <row r="614" spans="1:25" s="1" customFormat="1" x14ac:dyDescent="0.25">
      <c r="A614" s="3" t="s">
        <v>2</v>
      </c>
      <c r="B614" s="4">
        <v>864</v>
      </c>
      <c r="C614" s="35">
        <v>6</v>
      </c>
      <c r="D614" s="35">
        <v>9</v>
      </c>
      <c r="E614" s="35">
        <v>12</v>
      </c>
      <c r="F614" s="32"/>
      <c r="G614" s="32"/>
      <c r="H614" s="32"/>
      <c r="I614" s="32"/>
      <c r="J614" s="32"/>
      <c r="K614" s="32"/>
      <c r="L614" s="32"/>
      <c r="M614" s="32"/>
      <c r="N614" s="32"/>
      <c r="O614" s="32"/>
      <c r="P614" s="32"/>
      <c r="Q614" s="32"/>
      <c r="R614" s="32"/>
      <c r="S614" s="32"/>
      <c r="T614" s="8"/>
      <c r="U614" s="8"/>
      <c r="V614" s="8"/>
      <c r="W614" s="8"/>
      <c r="X614" s="8"/>
      <c r="Y614" s="8"/>
    </row>
    <row r="615" spans="1:25" s="1" customFormat="1" x14ac:dyDescent="0.25">
      <c r="A615" s="6" t="s">
        <v>3</v>
      </c>
      <c r="B615" s="4">
        <v>261</v>
      </c>
      <c r="C615" s="35">
        <v>6</v>
      </c>
      <c r="D615" s="35">
        <v>10</v>
      </c>
      <c r="E615" s="35">
        <v>12</v>
      </c>
      <c r="F615" s="32"/>
      <c r="G615" s="32"/>
      <c r="H615" s="32"/>
      <c r="I615" s="32"/>
      <c r="J615" s="32"/>
      <c r="K615" s="32"/>
      <c r="L615" s="32"/>
      <c r="M615" s="32"/>
      <c r="N615" s="32"/>
      <c r="O615" s="32"/>
      <c r="P615" s="32"/>
      <c r="Q615" s="32"/>
      <c r="R615" s="32"/>
      <c r="S615" s="32"/>
      <c r="T615" s="8"/>
      <c r="U615" s="8"/>
      <c r="V615" s="8"/>
      <c r="W615" s="8"/>
      <c r="X615" s="8"/>
      <c r="Y615" s="8"/>
    </row>
    <row r="616" spans="1:25" s="1" customFormat="1" x14ac:dyDescent="0.25">
      <c r="A616" s="6" t="s">
        <v>4</v>
      </c>
      <c r="B616" s="4">
        <v>187</v>
      </c>
      <c r="C616" s="35">
        <v>5</v>
      </c>
      <c r="D616" s="35">
        <v>7</v>
      </c>
      <c r="E616" s="35">
        <v>10</v>
      </c>
      <c r="F616" s="32"/>
      <c r="G616" s="32"/>
      <c r="H616" s="32"/>
      <c r="I616" s="32"/>
      <c r="J616" s="32"/>
      <c r="K616" s="32"/>
      <c r="L616" s="32"/>
      <c r="M616" s="32"/>
      <c r="N616" s="32"/>
      <c r="O616" s="32"/>
      <c r="P616" s="32"/>
      <c r="Q616" s="32"/>
      <c r="R616" s="32"/>
      <c r="S616" s="32"/>
      <c r="T616" s="8"/>
      <c r="U616" s="8"/>
      <c r="V616" s="8"/>
      <c r="W616" s="8"/>
      <c r="X616" s="8"/>
      <c r="Y616" s="8"/>
    </row>
    <row r="617" spans="1:25" s="1" customFormat="1" x14ac:dyDescent="0.25">
      <c r="A617" s="6" t="s">
        <v>5</v>
      </c>
      <c r="B617" s="4">
        <v>167</v>
      </c>
      <c r="C617" s="35">
        <v>6</v>
      </c>
      <c r="D617" s="35">
        <v>10</v>
      </c>
      <c r="E617" s="35">
        <v>12</v>
      </c>
      <c r="F617" s="32"/>
      <c r="G617" s="32"/>
      <c r="H617" s="32"/>
      <c r="I617" s="32"/>
      <c r="J617" s="32"/>
      <c r="K617" s="32"/>
      <c r="L617" s="32"/>
      <c r="M617" s="32"/>
      <c r="N617" s="32"/>
      <c r="O617" s="32"/>
      <c r="P617" s="32"/>
      <c r="Q617" s="32"/>
      <c r="R617" s="32"/>
      <c r="S617" s="32"/>
      <c r="T617" s="8"/>
      <c r="U617" s="8"/>
      <c r="V617" s="8"/>
      <c r="W617" s="8"/>
      <c r="X617" s="8"/>
      <c r="Y617" s="8"/>
    </row>
    <row r="618" spans="1:25" s="1" customFormat="1" x14ac:dyDescent="0.25">
      <c r="A618" s="6" t="s">
        <v>6</v>
      </c>
      <c r="B618" s="4">
        <v>81</v>
      </c>
      <c r="C618" s="35">
        <v>5</v>
      </c>
      <c r="D618" s="35">
        <v>10</v>
      </c>
      <c r="E618" s="35">
        <v>12</v>
      </c>
      <c r="F618" s="32"/>
      <c r="G618" s="32"/>
      <c r="H618" s="32"/>
      <c r="I618" s="32"/>
      <c r="J618" s="32"/>
      <c r="K618" s="32"/>
      <c r="L618" s="32"/>
      <c r="M618" s="32"/>
      <c r="N618" s="32"/>
      <c r="O618" s="32"/>
      <c r="P618" s="32"/>
      <c r="Q618" s="32"/>
      <c r="R618" s="32"/>
      <c r="S618" s="32"/>
      <c r="T618" s="8"/>
      <c r="U618" s="8"/>
      <c r="V618" s="8"/>
      <c r="W618" s="8"/>
      <c r="X618" s="8"/>
      <c r="Y618" s="8"/>
    </row>
    <row r="619" spans="1:25" s="1" customFormat="1" x14ac:dyDescent="0.25">
      <c r="A619" s="6" t="s">
        <v>7</v>
      </c>
      <c r="B619" s="4">
        <v>168</v>
      </c>
      <c r="C619" s="35">
        <v>6</v>
      </c>
      <c r="D619" s="35">
        <v>10</v>
      </c>
      <c r="E619" s="35">
        <v>12</v>
      </c>
      <c r="F619" s="32"/>
      <c r="G619" s="32"/>
      <c r="H619" s="32"/>
      <c r="I619" s="32"/>
      <c r="J619" s="32"/>
      <c r="K619" s="32"/>
      <c r="L619" s="32"/>
      <c r="M619" s="32"/>
      <c r="N619" s="32"/>
      <c r="O619" s="32"/>
      <c r="P619" s="32"/>
      <c r="Q619" s="32"/>
      <c r="R619" s="32"/>
      <c r="S619" s="32"/>
      <c r="T619" s="8"/>
      <c r="U619" s="8"/>
      <c r="V619" s="8"/>
      <c r="W619" s="8"/>
      <c r="X619" s="8"/>
      <c r="Y619" s="8"/>
    </row>
    <row r="620" spans="1:25" s="1" customFormat="1" x14ac:dyDescent="0.25">
      <c r="A620" s="6" t="s">
        <v>8</v>
      </c>
      <c r="B620" s="4">
        <v>427</v>
      </c>
      <c r="C620" s="35">
        <v>5</v>
      </c>
      <c r="D620" s="35">
        <v>6</v>
      </c>
      <c r="E620" s="35">
        <v>10</v>
      </c>
      <c r="F620" s="32"/>
      <c r="G620" s="32"/>
      <c r="H620" s="32"/>
      <c r="I620" s="32"/>
      <c r="J620" s="32"/>
      <c r="K620" s="32"/>
      <c r="L620" s="32"/>
      <c r="M620" s="32"/>
      <c r="N620" s="32"/>
      <c r="O620" s="32"/>
      <c r="P620" s="32"/>
      <c r="Q620" s="32"/>
      <c r="R620" s="32"/>
      <c r="S620" s="32"/>
      <c r="T620" s="8"/>
      <c r="U620" s="8"/>
      <c r="V620" s="8"/>
      <c r="W620" s="8"/>
      <c r="X620" s="8"/>
      <c r="Y620" s="8"/>
    </row>
    <row r="621" spans="1:25" s="1" customFormat="1" x14ac:dyDescent="0.25">
      <c r="A621" s="6" t="s">
        <v>9</v>
      </c>
      <c r="B621" s="4">
        <v>417</v>
      </c>
      <c r="C621" s="35">
        <v>9</v>
      </c>
      <c r="D621" s="35">
        <v>12</v>
      </c>
      <c r="E621" s="35">
        <v>15</v>
      </c>
      <c r="F621" s="32"/>
      <c r="G621" s="32"/>
      <c r="H621" s="32"/>
      <c r="I621" s="32"/>
      <c r="J621" s="32"/>
      <c r="K621" s="32"/>
      <c r="L621" s="32"/>
      <c r="M621" s="32"/>
      <c r="N621" s="32"/>
      <c r="O621" s="32"/>
      <c r="P621" s="32"/>
      <c r="Q621" s="32"/>
      <c r="R621" s="32"/>
      <c r="S621" s="32"/>
      <c r="T621" s="8"/>
      <c r="U621" s="8"/>
      <c r="V621" s="8"/>
      <c r="W621" s="8"/>
      <c r="X621" s="8"/>
      <c r="Y621" s="8"/>
    </row>
    <row r="622" spans="1:25" s="1" customFormat="1" x14ac:dyDescent="0.25">
      <c r="A622" s="6" t="s">
        <v>10</v>
      </c>
      <c r="B622" s="4">
        <v>235</v>
      </c>
      <c r="C622" s="35">
        <v>5</v>
      </c>
      <c r="D622" s="35">
        <v>9</v>
      </c>
      <c r="E622" s="35">
        <v>12</v>
      </c>
      <c r="F622" s="32"/>
      <c r="G622" s="32"/>
      <c r="H622" s="32"/>
      <c r="I622" s="32"/>
      <c r="J622" s="32"/>
      <c r="K622" s="32"/>
      <c r="L622" s="32"/>
      <c r="M622" s="32"/>
      <c r="N622" s="32"/>
      <c r="O622" s="32"/>
      <c r="P622" s="32"/>
      <c r="Q622" s="32"/>
      <c r="R622" s="32"/>
      <c r="S622" s="32"/>
      <c r="T622" s="8"/>
      <c r="U622" s="8"/>
      <c r="V622" s="8"/>
      <c r="W622" s="8"/>
      <c r="X622" s="8"/>
      <c r="Y622" s="8"/>
    </row>
    <row r="623" spans="1:25" s="1" customFormat="1" x14ac:dyDescent="0.25">
      <c r="A623" s="6" t="s">
        <v>11</v>
      </c>
      <c r="B623" s="4">
        <v>358</v>
      </c>
      <c r="C623" s="35">
        <v>5</v>
      </c>
      <c r="D623" s="35">
        <v>9</v>
      </c>
      <c r="E623" s="35">
        <v>12</v>
      </c>
      <c r="F623" s="32"/>
      <c r="G623" s="32"/>
      <c r="H623" s="32"/>
      <c r="I623" s="32"/>
      <c r="J623" s="32"/>
      <c r="K623" s="32"/>
      <c r="L623" s="32"/>
      <c r="M623" s="32"/>
      <c r="N623" s="32"/>
      <c r="O623" s="32"/>
      <c r="P623" s="32"/>
      <c r="Q623" s="32"/>
      <c r="R623" s="32"/>
      <c r="S623" s="32"/>
      <c r="T623" s="8"/>
      <c r="U623" s="8"/>
      <c r="V623" s="8"/>
      <c r="W623" s="8"/>
      <c r="X623" s="8"/>
      <c r="Y623" s="8"/>
    </row>
    <row r="624" spans="1:25" s="1" customFormat="1" x14ac:dyDescent="0.25">
      <c r="A624" s="6" t="s">
        <v>12</v>
      </c>
      <c r="B624" s="4">
        <v>101</v>
      </c>
      <c r="C624" s="35">
        <v>6</v>
      </c>
      <c r="D624" s="35">
        <v>10</v>
      </c>
      <c r="E624" s="35">
        <v>12</v>
      </c>
      <c r="F624" s="32"/>
      <c r="G624" s="32"/>
      <c r="H624" s="32"/>
      <c r="I624" s="32"/>
      <c r="J624" s="32"/>
      <c r="K624" s="32"/>
      <c r="L624" s="32"/>
      <c r="M624" s="32"/>
      <c r="N624" s="32"/>
      <c r="O624" s="32"/>
      <c r="P624" s="32"/>
      <c r="Q624" s="32"/>
      <c r="R624" s="32"/>
      <c r="S624" s="32"/>
      <c r="T624" s="8"/>
      <c r="U624" s="8"/>
      <c r="V624" s="8"/>
      <c r="W624" s="8"/>
      <c r="X624" s="8"/>
      <c r="Y624" s="8"/>
    </row>
    <row r="625" spans="1:25" s="1" customFormat="1" x14ac:dyDescent="0.25">
      <c r="A625" s="6" t="s">
        <v>13</v>
      </c>
      <c r="B625" s="4">
        <v>149</v>
      </c>
      <c r="C625" s="35">
        <v>6</v>
      </c>
      <c r="D625" s="35">
        <v>10</v>
      </c>
      <c r="E625" s="35">
        <v>12</v>
      </c>
      <c r="F625" s="32"/>
      <c r="G625" s="32"/>
      <c r="H625" s="32"/>
      <c r="I625" s="32"/>
      <c r="J625" s="32"/>
      <c r="K625" s="32"/>
      <c r="L625" s="32"/>
      <c r="M625" s="32"/>
      <c r="N625" s="32"/>
      <c r="O625" s="32"/>
      <c r="P625" s="32"/>
      <c r="Q625" s="32"/>
      <c r="R625" s="32"/>
      <c r="S625" s="32"/>
      <c r="T625" s="8"/>
      <c r="U625" s="8"/>
      <c r="V625" s="8"/>
      <c r="W625" s="8"/>
      <c r="X625" s="8"/>
      <c r="Y625" s="8"/>
    </row>
    <row r="626" spans="1:25" s="1" customFormat="1" x14ac:dyDescent="0.25">
      <c r="B626" s="7"/>
      <c r="C626" s="32"/>
      <c r="D626" s="32"/>
      <c r="E626" s="32"/>
      <c r="F626" s="32"/>
      <c r="G626" s="32"/>
      <c r="H626" s="32"/>
      <c r="I626" s="32"/>
      <c r="J626" s="32"/>
      <c r="K626" s="32"/>
      <c r="L626" s="32"/>
      <c r="M626" s="32"/>
      <c r="N626" s="32"/>
      <c r="O626" s="32"/>
      <c r="P626" s="32"/>
      <c r="Q626" s="32"/>
      <c r="R626" s="32"/>
      <c r="S626" s="32"/>
      <c r="T626" s="8"/>
      <c r="U626" s="8"/>
      <c r="V626" s="8"/>
      <c r="W626" s="8"/>
      <c r="X626" s="8"/>
      <c r="Y626" s="8"/>
    </row>
    <row r="627" spans="1:25" s="1" customFormat="1" x14ac:dyDescent="0.25">
      <c r="C627" s="22"/>
      <c r="D627" s="22"/>
      <c r="E627" s="22"/>
      <c r="F627" s="22"/>
      <c r="G627" s="22"/>
      <c r="H627" s="22"/>
      <c r="I627" s="22"/>
      <c r="J627" s="22"/>
      <c r="K627" s="22"/>
      <c r="L627" s="22"/>
      <c r="M627" s="22"/>
      <c r="N627" s="22"/>
      <c r="O627" s="22"/>
      <c r="P627" s="22"/>
      <c r="Q627" s="22"/>
      <c r="R627" s="22"/>
      <c r="S627" s="22"/>
    </row>
    <row r="628" spans="1:25" s="1" customFormat="1" x14ac:dyDescent="0.25">
      <c r="A628" s="1" t="s">
        <v>741</v>
      </c>
      <c r="C628" s="22"/>
      <c r="D628" s="22"/>
      <c r="E628" s="22"/>
      <c r="F628" s="22"/>
      <c r="G628" s="22"/>
      <c r="H628" s="22"/>
      <c r="I628" s="22"/>
      <c r="J628" s="22"/>
      <c r="K628" s="22"/>
      <c r="L628" s="22"/>
      <c r="M628" s="22"/>
      <c r="N628" s="22"/>
      <c r="O628" s="22"/>
      <c r="P628" s="22"/>
      <c r="Q628" s="22"/>
      <c r="R628" s="22"/>
      <c r="S628" s="22"/>
    </row>
    <row r="629" spans="1:25" s="1" customFormat="1" x14ac:dyDescent="0.25">
      <c r="C629" s="22"/>
      <c r="D629" s="22"/>
      <c r="E629" s="22"/>
      <c r="F629" s="22"/>
      <c r="G629" s="22"/>
      <c r="H629" s="22"/>
      <c r="I629" s="22"/>
      <c r="J629" s="22"/>
      <c r="K629" s="22"/>
      <c r="L629" s="22"/>
      <c r="M629" s="22"/>
      <c r="N629" s="22"/>
      <c r="O629" s="22"/>
      <c r="P629" s="22"/>
      <c r="Q629" s="22"/>
      <c r="R629" s="22"/>
      <c r="S629" s="22"/>
    </row>
    <row r="630" spans="1:25" s="1" customFormat="1" x14ac:dyDescent="0.25">
      <c r="A630" s="2" t="s">
        <v>0</v>
      </c>
      <c r="B630" s="2" t="s">
        <v>1</v>
      </c>
      <c r="C630" s="10" t="s">
        <v>295</v>
      </c>
      <c r="D630" s="10" t="s">
        <v>296</v>
      </c>
      <c r="E630" s="10" t="s">
        <v>297</v>
      </c>
      <c r="F630" s="30"/>
      <c r="G630" s="30"/>
      <c r="H630" s="30"/>
      <c r="I630" s="30"/>
      <c r="J630" s="30"/>
      <c r="K630" s="30"/>
      <c r="L630" s="30"/>
      <c r="M630" s="30"/>
      <c r="N630" s="30"/>
      <c r="O630" s="30"/>
      <c r="P630" s="30"/>
      <c r="Q630" s="30"/>
      <c r="R630" s="30"/>
      <c r="S630" s="30"/>
      <c r="T630" s="9"/>
      <c r="U630" s="9"/>
      <c r="V630" s="9"/>
      <c r="W630" s="9"/>
      <c r="X630" s="9"/>
      <c r="Y630" s="9"/>
    </row>
    <row r="631" spans="1:25" s="1" customFormat="1" x14ac:dyDescent="0.25">
      <c r="A631" s="3" t="s">
        <v>2</v>
      </c>
      <c r="B631" s="4">
        <v>458</v>
      </c>
      <c r="C631" s="35">
        <v>2</v>
      </c>
      <c r="D631" s="35">
        <v>3</v>
      </c>
      <c r="E631" s="35">
        <v>5</v>
      </c>
      <c r="F631" s="32"/>
      <c r="G631" s="32"/>
      <c r="H631" s="32"/>
      <c r="I631" s="32"/>
      <c r="J631" s="32"/>
      <c r="K631" s="32"/>
      <c r="L631" s="32"/>
      <c r="M631" s="32"/>
      <c r="N631" s="32"/>
      <c r="O631" s="32"/>
      <c r="P631" s="32"/>
      <c r="Q631" s="32"/>
      <c r="R631" s="32"/>
      <c r="S631" s="32"/>
      <c r="T631" s="8"/>
      <c r="U631" s="8"/>
      <c r="V631" s="8"/>
      <c r="W631" s="8"/>
      <c r="X631" s="8"/>
      <c r="Y631" s="8"/>
    </row>
    <row r="632" spans="1:25" s="1" customFormat="1" x14ac:dyDescent="0.25">
      <c r="A632" s="6" t="s">
        <v>3</v>
      </c>
      <c r="B632" s="4">
        <v>162</v>
      </c>
      <c r="C632" s="35">
        <v>2</v>
      </c>
      <c r="D632" s="35">
        <v>3</v>
      </c>
      <c r="E632" s="35">
        <v>5</v>
      </c>
      <c r="F632" s="32"/>
      <c r="G632" s="32"/>
      <c r="H632" s="32"/>
      <c r="I632" s="32"/>
      <c r="J632" s="32"/>
      <c r="K632" s="32"/>
      <c r="L632" s="32"/>
      <c r="M632" s="32"/>
      <c r="N632" s="32"/>
      <c r="O632" s="32"/>
      <c r="P632" s="32"/>
      <c r="Q632" s="32"/>
      <c r="R632" s="32"/>
      <c r="S632" s="32"/>
      <c r="T632" s="8"/>
      <c r="U632" s="8"/>
      <c r="V632" s="8"/>
      <c r="W632" s="8"/>
      <c r="X632" s="8"/>
      <c r="Y632" s="8"/>
    </row>
    <row r="633" spans="1:25" s="1" customFormat="1" x14ac:dyDescent="0.25">
      <c r="A633" s="6" t="s">
        <v>4</v>
      </c>
      <c r="B633" s="4">
        <v>116</v>
      </c>
      <c r="C633" s="35">
        <v>2</v>
      </c>
      <c r="D633" s="35">
        <v>3</v>
      </c>
      <c r="E633" s="35">
        <v>5</v>
      </c>
      <c r="F633" s="32"/>
      <c r="G633" s="32"/>
      <c r="H633" s="32"/>
      <c r="I633" s="32"/>
      <c r="J633" s="32"/>
      <c r="K633" s="32"/>
      <c r="L633" s="32"/>
      <c r="M633" s="32"/>
      <c r="N633" s="32"/>
      <c r="O633" s="32"/>
      <c r="P633" s="32"/>
      <c r="Q633" s="32"/>
      <c r="R633" s="32"/>
      <c r="S633" s="32"/>
      <c r="T633" s="8"/>
      <c r="U633" s="8"/>
      <c r="V633" s="8"/>
      <c r="W633" s="8"/>
      <c r="X633" s="8"/>
      <c r="Y633" s="8"/>
    </row>
    <row r="634" spans="1:25" s="1" customFormat="1" x14ac:dyDescent="0.25">
      <c r="A634" s="6" t="s">
        <v>5</v>
      </c>
      <c r="B634" s="4">
        <v>78</v>
      </c>
      <c r="C634" s="35">
        <v>2</v>
      </c>
      <c r="D634" s="35">
        <v>3</v>
      </c>
      <c r="E634" s="35">
        <v>5</v>
      </c>
      <c r="F634" s="32"/>
      <c r="G634" s="32"/>
      <c r="H634" s="32"/>
      <c r="I634" s="32"/>
      <c r="J634" s="32"/>
      <c r="K634" s="32"/>
      <c r="L634" s="32"/>
      <c r="M634" s="32"/>
      <c r="N634" s="32"/>
      <c r="O634" s="32"/>
      <c r="P634" s="32"/>
      <c r="Q634" s="32"/>
      <c r="R634" s="32"/>
      <c r="S634" s="32"/>
      <c r="T634" s="8"/>
      <c r="U634" s="8"/>
      <c r="V634" s="8"/>
      <c r="W634" s="8"/>
      <c r="X634" s="8"/>
      <c r="Y634" s="8"/>
    </row>
    <row r="635" spans="1:25" s="1" customFormat="1" x14ac:dyDescent="0.25">
      <c r="A635" s="6" t="s">
        <v>6</v>
      </c>
      <c r="B635" s="4">
        <v>37</v>
      </c>
      <c r="C635" s="35">
        <v>1.5</v>
      </c>
      <c r="D635" s="35">
        <v>2</v>
      </c>
      <c r="E635" s="35">
        <v>5</v>
      </c>
      <c r="F635" s="32"/>
      <c r="G635" s="32"/>
      <c r="H635" s="32"/>
      <c r="I635" s="32"/>
      <c r="J635" s="32"/>
      <c r="K635" s="32"/>
      <c r="L635" s="32"/>
      <c r="M635" s="32"/>
      <c r="N635" s="32"/>
      <c r="O635" s="32"/>
      <c r="P635" s="32"/>
      <c r="Q635" s="32"/>
      <c r="R635" s="32"/>
      <c r="S635" s="32"/>
      <c r="T635" s="8"/>
      <c r="U635" s="8"/>
      <c r="V635" s="8"/>
      <c r="W635" s="8"/>
      <c r="X635" s="8"/>
      <c r="Y635" s="8"/>
    </row>
    <row r="636" spans="1:25" s="1" customFormat="1" x14ac:dyDescent="0.25">
      <c r="A636" s="6" t="s">
        <v>7</v>
      </c>
      <c r="B636" s="4">
        <v>65</v>
      </c>
      <c r="C636" s="35">
        <v>1.5</v>
      </c>
      <c r="D636" s="35">
        <v>3</v>
      </c>
      <c r="E636" s="35">
        <v>6.5</v>
      </c>
      <c r="F636" s="32"/>
      <c r="G636" s="32"/>
      <c r="H636" s="32"/>
      <c r="I636" s="32"/>
      <c r="J636" s="32"/>
      <c r="K636" s="32"/>
      <c r="L636" s="32"/>
      <c r="M636" s="32"/>
      <c r="N636" s="32"/>
      <c r="O636" s="32"/>
      <c r="P636" s="32"/>
      <c r="Q636" s="32"/>
      <c r="R636" s="32"/>
      <c r="S636" s="32"/>
      <c r="T636" s="8"/>
      <c r="U636" s="8"/>
      <c r="V636" s="8"/>
      <c r="W636" s="8"/>
      <c r="X636" s="8"/>
      <c r="Y636" s="8"/>
    </row>
    <row r="637" spans="1:25" s="1" customFormat="1" x14ac:dyDescent="0.25">
      <c r="A637" s="6" t="s">
        <v>8</v>
      </c>
      <c r="B637" s="4">
        <v>199</v>
      </c>
      <c r="C637" s="35">
        <v>2</v>
      </c>
      <c r="D637" s="35">
        <v>3</v>
      </c>
      <c r="E637" s="35">
        <v>5</v>
      </c>
      <c r="F637" s="32"/>
      <c r="G637" s="32"/>
      <c r="H637" s="32"/>
      <c r="I637" s="32"/>
      <c r="J637" s="32"/>
      <c r="K637" s="32"/>
      <c r="L637" s="32"/>
      <c r="M637" s="32"/>
      <c r="N637" s="32"/>
      <c r="O637" s="32"/>
      <c r="P637" s="32"/>
      <c r="Q637" s="32"/>
      <c r="R637" s="32"/>
      <c r="S637" s="32"/>
      <c r="T637" s="8"/>
      <c r="U637" s="8"/>
      <c r="V637" s="8"/>
      <c r="W637" s="8"/>
      <c r="X637" s="8"/>
      <c r="Y637" s="8"/>
    </row>
    <row r="638" spans="1:25" s="1" customFormat="1" x14ac:dyDescent="0.25">
      <c r="A638" s="6" t="s">
        <v>9</v>
      </c>
      <c r="B638" s="4">
        <v>248</v>
      </c>
      <c r="C638" s="35">
        <v>2</v>
      </c>
      <c r="D638" s="35">
        <v>3</v>
      </c>
      <c r="E638" s="35">
        <v>5</v>
      </c>
      <c r="F638" s="32"/>
      <c r="G638" s="32"/>
      <c r="H638" s="32"/>
      <c r="I638" s="32"/>
      <c r="J638" s="32"/>
      <c r="K638" s="32"/>
      <c r="L638" s="32"/>
      <c r="M638" s="32"/>
      <c r="N638" s="32"/>
      <c r="O638" s="32"/>
      <c r="P638" s="32"/>
      <c r="Q638" s="32"/>
      <c r="R638" s="32"/>
      <c r="S638" s="32"/>
      <c r="T638" s="8"/>
      <c r="U638" s="8"/>
      <c r="V638" s="8"/>
      <c r="W638" s="8"/>
      <c r="X638" s="8"/>
      <c r="Y638" s="8"/>
    </row>
    <row r="639" spans="1:25" s="1" customFormat="1" x14ac:dyDescent="0.25">
      <c r="A639" s="6" t="s">
        <v>10</v>
      </c>
      <c r="B639" s="4">
        <v>108</v>
      </c>
      <c r="C639" s="35">
        <v>2</v>
      </c>
      <c r="D639" s="35">
        <v>3</v>
      </c>
      <c r="E639" s="35">
        <v>5</v>
      </c>
      <c r="F639" s="32"/>
      <c r="G639" s="32"/>
      <c r="H639" s="32"/>
      <c r="I639" s="32"/>
      <c r="J639" s="32"/>
      <c r="K639" s="32"/>
      <c r="L639" s="32"/>
      <c r="M639" s="32"/>
      <c r="N639" s="32"/>
      <c r="O639" s="32"/>
      <c r="P639" s="32"/>
      <c r="Q639" s="32"/>
      <c r="R639" s="32"/>
      <c r="S639" s="32"/>
      <c r="T639" s="8"/>
      <c r="U639" s="8"/>
      <c r="V639" s="8"/>
      <c r="W639" s="8"/>
      <c r="X639" s="8"/>
      <c r="Y639" s="8"/>
    </row>
    <row r="640" spans="1:25" s="1" customFormat="1" x14ac:dyDescent="0.25">
      <c r="A640" s="6" t="s">
        <v>11</v>
      </c>
      <c r="B640" s="4">
        <v>189</v>
      </c>
      <c r="C640" s="35">
        <v>2</v>
      </c>
      <c r="D640" s="35">
        <v>3</v>
      </c>
      <c r="E640" s="35">
        <v>5</v>
      </c>
      <c r="F640" s="32"/>
      <c r="G640" s="32"/>
      <c r="H640" s="32"/>
      <c r="I640" s="32"/>
      <c r="J640" s="32"/>
      <c r="K640" s="32"/>
      <c r="L640" s="32"/>
      <c r="M640" s="32"/>
      <c r="N640" s="32"/>
      <c r="O640" s="32"/>
      <c r="P640" s="32"/>
      <c r="Q640" s="32"/>
      <c r="R640" s="32"/>
      <c r="S640" s="32"/>
      <c r="T640" s="8"/>
      <c r="U640" s="8"/>
      <c r="V640" s="8"/>
      <c r="W640" s="8"/>
      <c r="X640" s="8"/>
      <c r="Y640" s="8"/>
    </row>
    <row r="641" spans="1:25" s="1" customFormat="1" x14ac:dyDescent="0.25">
      <c r="A641" s="6" t="s">
        <v>12</v>
      </c>
      <c r="B641" s="4">
        <v>59</v>
      </c>
      <c r="C641" s="35">
        <v>2</v>
      </c>
      <c r="D641" s="35">
        <v>3</v>
      </c>
      <c r="E641" s="35">
        <v>6</v>
      </c>
      <c r="F641" s="32"/>
      <c r="G641" s="32"/>
      <c r="H641" s="32"/>
      <c r="I641" s="32"/>
      <c r="J641" s="32"/>
      <c r="K641" s="32"/>
      <c r="L641" s="32"/>
      <c r="M641" s="32"/>
      <c r="N641" s="32"/>
      <c r="O641" s="32"/>
      <c r="P641" s="32"/>
      <c r="Q641" s="32"/>
      <c r="R641" s="32"/>
      <c r="S641" s="32"/>
      <c r="T641" s="8"/>
      <c r="U641" s="8"/>
      <c r="V641" s="8"/>
      <c r="W641" s="8"/>
      <c r="X641" s="8"/>
      <c r="Y641" s="8"/>
    </row>
    <row r="642" spans="1:25" s="1" customFormat="1" x14ac:dyDescent="0.25">
      <c r="A642" s="6" t="s">
        <v>13</v>
      </c>
      <c r="B642" s="4">
        <v>89</v>
      </c>
      <c r="C642" s="35">
        <v>2</v>
      </c>
      <c r="D642" s="35">
        <v>3</v>
      </c>
      <c r="E642" s="35">
        <v>5.5</v>
      </c>
      <c r="F642" s="32"/>
      <c r="G642" s="32"/>
      <c r="H642" s="32"/>
      <c r="I642" s="32"/>
      <c r="J642" s="32"/>
      <c r="K642" s="32"/>
      <c r="L642" s="32"/>
      <c r="M642" s="32"/>
      <c r="N642" s="32"/>
      <c r="O642" s="32"/>
      <c r="P642" s="32"/>
      <c r="Q642" s="32"/>
      <c r="R642" s="32"/>
      <c r="S642" s="32"/>
      <c r="T642" s="8"/>
      <c r="U642" s="8"/>
      <c r="V642" s="8"/>
      <c r="W642" s="8"/>
      <c r="X642" s="8"/>
      <c r="Y642" s="8"/>
    </row>
    <row r="643" spans="1:25" s="1" customFormat="1" x14ac:dyDescent="0.25">
      <c r="B643" s="7"/>
      <c r="C643" s="32"/>
      <c r="D643" s="32"/>
      <c r="E643" s="32"/>
      <c r="F643" s="32"/>
      <c r="G643" s="32"/>
      <c r="H643" s="32"/>
      <c r="I643" s="32"/>
      <c r="J643" s="32"/>
      <c r="K643" s="32"/>
      <c r="L643" s="32"/>
      <c r="M643" s="32"/>
      <c r="N643" s="32"/>
      <c r="O643" s="32"/>
      <c r="P643" s="32"/>
      <c r="Q643" s="32"/>
      <c r="R643" s="32"/>
      <c r="S643" s="32"/>
      <c r="T643" s="8"/>
      <c r="U643" s="8"/>
      <c r="V643" s="8"/>
      <c r="W643" s="8"/>
      <c r="X643" s="8"/>
      <c r="Y643" s="8"/>
    </row>
    <row r="644" spans="1:25" s="1" customFormat="1" x14ac:dyDescent="0.25">
      <c r="C644" s="22"/>
      <c r="D644" s="22"/>
      <c r="E644" s="22"/>
      <c r="F644" s="22"/>
      <c r="G644" s="22"/>
      <c r="H644" s="22"/>
      <c r="I644" s="22"/>
      <c r="J644" s="22"/>
      <c r="K644" s="22"/>
      <c r="L644" s="22"/>
      <c r="M644" s="22"/>
      <c r="N644" s="22"/>
      <c r="O644" s="22"/>
      <c r="P644" s="22"/>
      <c r="Q644" s="22"/>
      <c r="R644" s="22"/>
      <c r="S644" s="22"/>
    </row>
    <row r="645" spans="1:25" s="1" customFormat="1" x14ac:dyDescent="0.25">
      <c r="A645" s="1" t="s">
        <v>742</v>
      </c>
      <c r="C645" s="22"/>
      <c r="D645" s="22"/>
      <c r="E645" s="22"/>
      <c r="F645" s="22"/>
      <c r="G645" s="22"/>
      <c r="H645" s="22"/>
      <c r="I645" s="22"/>
      <c r="J645" s="22"/>
      <c r="K645" s="22"/>
      <c r="L645" s="22"/>
      <c r="M645" s="22"/>
      <c r="N645" s="22"/>
      <c r="O645" s="22"/>
      <c r="P645" s="22"/>
      <c r="Q645" s="22"/>
      <c r="R645" s="22"/>
      <c r="S645" s="22"/>
    </row>
    <row r="646" spans="1:25" s="1" customFormat="1" x14ac:dyDescent="0.25">
      <c r="C646" s="22"/>
      <c r="D646" s="22"/>
      <c r="E646" s="22"/>
      <c r="F646" s="22"/>
      <c r="G646" s="22"/>
      <c r="H646" s="22"/>
      <c r="I646" s="22"/>
      <c r="J646" s="22"/>
      <c r="K646" s="22"/>
      <c r="L646" s="22"/>
      <c r="M646" s="22"/>
      <c r="N646" s="22"/>
      <c r="O646" s="22"/>
      <c r="P646" s="22"/>
      <c r="Q646" s="22"/>
      <c r="R646" s="22"/>
      <c r="S646" s="22"/>
    </row>
    <row r="647" spans="1:25" s="1" customFormat="1" x14ac:dyDescent="0.25">
      <c r="A647" s="2" t="s">
        <v>0</v>
      </c>
      <c r="B647" s="2" t="s">
        <v>1</v>
      </c>
      <c r="C647" s="10" t="s">
        <v>295</v>
      </c>
      <c r="D647" s="10" t="s">
        <v>296</v>
      </c>
      <c r="E647" s="10" t="s">
        <v>297</v>
      </c>
      <c r="F647" s="30"/>
      <c r="G647" s="30"/>
      <c r="H647" s="30"/>
      <c r="I647" s="30"/>
      <c r="J647" s="30"/>
      <c r="K647" s="30"/>
      <c r="L647" s="30"/>
      <c r="M647" s="30"/>
      <c r="N647" s="30"/>
      <c r="O647" s="30"/>
      <c r="P647" s="30"/>
      <c r="Q647" s="30"/>
      <c r="R647" s="30"/>
      <c r="S647" s="30"/>
      <c r="T647" s="9"/>
      <c r="U647" s="9"/>
      <c r="V647" s="9"/>
      <c r="W647" s="9"/>
      <c r="X647" s="9"/>
      <c r="Y647" s="9"/>
    </row>
    <row r="648" spans="1:25" s="1" customFormat="1" x14ac:dyDescent="0.25">
      <c r="A648" s="3" t="s">
        <v>2</v>
      </c>
      <c r="B648" s="4">
        <v>926</v>
      </c>
      <c r="C648" s="35">
        <v>10</v>
      </c>
      <c r="D648" s="35">
        <v>10</v>
      </c>
      <c r="E648" s="35">
        <v>15</v>
      </c>
      <c r="F648" s="32"/>
      <c r="G648" s="32"/>
      <c r="H648" s="32"/>
      <c r="I648" s="32"/>
      <c r="J648" s="32"/>
      <c r="K648" s="32"/>
      <c r="L648" s="32"/>
      <c r="M648" s="32"/>
      <c r="N648" s="32"/>
      <c r="O648" s="32"/>
      <c r="P648" s="32"/>
      <c r="Q648" s="32"/>
      <c r="R648" s="32"/>
      <c r="S648" s="32"/>
      <c r="T648" s="8"/>
      <c r="U648" s="8"/>
      <c r="V648" s="8"/>
      <c r="W648" s="8"/>
      <c r="X648" s="8"/>
      <c r="Y648" s="8"/>
    </row>
    <row r="649" spans="1:25" s="1" customFormat="1" x14ac:dyDescent="0.25">
      <c r="A649" s="6" t="s">
        <v>3</v>
      </c>
      <c r="B649" s="4">
        <v>294</v>
      </c>
      <c r="C649" s="35">
        <v>10</v>
      </c>
      <c r="D649" s="35">
        <v>10</v>
      </c>
      <c r="E649" s="35">
        <v>14</v>
      </c>
      <c r="F649" s="32"/>
      <c r="G649" s="32"/>
      <c r="H649" s="32"/>
      <c r="I649" s="32"/>
      <c r="J649" s="32"/>
      <c r="K649" s="32"/>
      <c r="L649" s="32"/>
      <c r="M649" s="32"/>
      <c r="N649" s="32"/>
      <c r="O649" s="32"/>
      <c r="P649" s="32"/>
      <c r="Q649" s="32"/>
      <c r="R649" s="32"/>
      <c r="S649" s="32"/>
      <c r="T649" s="8"/>
      <c r="U649" s="8"/>
      <c r="V649" s="8"/>
      <c r="W649" s="8"/>
      <c r="X649" s="8"/>
      <c r="Y649" s="8"/>
    </row>
    <row r="650" spans="1:25" s="1" customFormat="1" x14ac:dyDescent="0.25">
      <c r="A650" s="6" t="s">
        <v>4</v>
      </c>
      <c r="B650" s="4">
        <v>200</v>
      </c>
      <c r="C650" s="35">
        <v>10</v>
      </c>
      <c r="D650" s="35">
        <v>12</v>
      </c>
      <c r="E650" s="35">
        <v>15</v>
      </c>
      <c r="F650" s="32"/>
      <c r="G650" s="32"/>
      <c r="H650" s="32"/>
      <c r="I650" s="32"/>
      <c r="J650" s="32"/>
      <c r="K650" s="32"/>
      <c r="L650" s="32"/>
      <c r="M650" s="32"/>
      <c r="N650" s="32"/>
      <c r="O650" s="32"/>
      <c r="P650" s="32"/>
      <c r="Q650" s="32"/>
      <c r="R650" s="32"/>
      <c r="S650" s="32"/>
      <c r="T650" s="8"/>
      <c r="U650" s="8"/>
      <c r="V650" s="8"/>
      <c r="W650" s="8"/>
      <c r="X650" s="8"/>
      <c r="Y650" s="8"/>
    </row>
    <row r="651" spans="1:25" s="1" customFormat="1" x14ac:dyDescent="0.25">
      <c r="A651" s="6" t="s">
        <v>5</v>
      </c>
      <c r="B651" s="4">
        <v>172</v>
      </c>
      <c r="C651" s="35">
        <v>10</v>
      </c>
      <c r="D651" s="35">
        <v>10</v>
      </c>
      <c r="E651" s="35">
        <v>15</v>
      </c>
      <c r="F651" s="32"/>
      <c r="G651" s="32"/>
      <c r="H651" s="32"/>
      <c r="I651" s="32"/>
      <c r="J651" s="32"/>
      <c r="K651" s="32"/>
      <c r="L651" s="32"/>
      <c r="M651" s="32"/>
      <c r="N651" s="32"/>
      <c r="O651" s="32"/>
      <c r="P651" s="32"/>
      <c r="Q651" s="32"/>
      <c r="R651" s="32"/>
      <c r="S651" s="32"/>
      <c r="T651" s="8"/>
      <c r="U651" s="8"/>
      <c r="V651" s="8"/>
      <c r="W651" s="8"/>
      <c r="X651" s="8"/>
      <c r="Y651" s="8"/>
    </row>
    <row r="652" spans="1:25" s="1" customFormat="1" x14ac:dyDescent="0.25">
      <c r="A652" s="6" t="s">
        <v>6</v>
      </c>
      <c r="B652" s="4">
        <v>87</v>
      </c>
      <c r="C652" s="35">
        <v>10</v>
      </c>
      <c r="D652" s="35">
        <v>12</v>
      </c>
      <c r="E652" s="35">
        <v>15</v>
      </c>
      <c r="F652" s="32"/>
      <c r="G652" s="32"/>
      <c r="H652" s="32"/>
      <c r="I652" s="32"/>
      <c r="J652" s="32"/>
      <c r="K652" s="32"/>
      <c r="L652" s="32"/>
      <c r="M652" s="32"/>
      <c r="N652" s="32"/>
      <c r="O652" s="32"/>
      <c r="P652" s="32"/>
      <c r="Q652" s="32"/>
      <c r="R652" s="32"/>
      <c r="S652" s="32"/>
      <c r="T652" s="8"/>
      <c r="U652" s="8"/>
      <c r="V652" s="8"/>
      <c r="W652" s="8"/>
      <c r="X652" s="8"/>
      <c r="Y652" s="8"/>
    </row>
    <row r="653" spans="1:25" s="1" customFormat="1" x14ac:dyDescent="0.25">
      <c r="A653" s="6" t="s">
        <v>7</v>
      </c>
      <c r="B653" s="4">
        <v>173</v>
      </c>
      <c r="C653" s="35">
        <v>10</v>
      </c>
      <c r="D653" s="35">
        <v>10</v>
      </c>
      <c r="E653" s="35">
        <v>14</v>
      </c>
      <c r="F653" s="32"/>
      <c r="G653" s="32"/>
      <c r="H653" s="32"/>
      <c r="I653" s="32"/>
      <c r="J653" s="32"/>
      <c r="K653" s="32"/>
      <c r="L653" s="32"/>
      <c r="M653" s="32"/>
      <c r="N653" s="32"/>
      <c r="O653" s="32"/>
      <c r="P653" s="32"/>
      <c r="Q653" s="32"/>
      <c r="R653" s="32"/>
      <c r="S653" s="32"/>
      <c r="T653" s="8"/>
      <c r="U653" s="8"/>
      <c r="V653" s="8"/>
      <c r="W653" s="8"/>
      <c r="X653" s="8"/>
      <c r="Y653" s="8"/>
    </row>
    <row r="654" spans="1:25" s="1" customFormat="1" x14ac:dyDescent="0.25">
      <c r="A654" s="6" t="s">
        <v>8</v>
      </c>
      <c r="B654" s="4">
        <v>472</v>
      </c>
      <c r="C654" s="35">
        <v>10</v>
      </c>
      <c r="D654" s="35">
        <v>10</v>
      </c>
      <c r="E654" s="35">
        <v>15</v>
      </c>
      <c r="F654" s="32"/>
      <c r="G654" s="32"/>
      <c r="H654" s="32"/>
      <c r="I654" s="32"/>
      <c r="J654" s="32"/>
      <c r="K654" s="32"/>
      <c r="L654" s="32"/>
      <c r="M654" s="32"/>
      <c r="N654" s="32"/>
      <c r="O654" s="32"/>
      <c r="P654" s="32"/>
      <c r="Q654" s="32"/>
      <c r="R654" s="32"/>
      <c r="S654" s="32"/>
      <c r="T654" s="8"/>
      <c r="U654" s="8"/>
      <c r="V654" s="8"/>
      <c r="W654" s="8"/>
      <c r="X654" s="8"/>
      <c r="Y654" s="8"/>
    </row>
    <row r="655" spans="1:25" s="1" customFormat="1" x14ac:dyDescent="0.25">
      <c r="A655" s="6" t="s">
        <v>9</v>
      </c>
      <c r="B655" s="4">
        <v>431</v>
      </c>
      <c r="C655" s="35">
        <v>10</v>
      </c>
      <c r="D655" s="35">
        <v>11</v>
      </c>
      <c r="E655" s="35">
        <v>15</v>
      </c>
      <c r="F655" s="32"/>
      <c r="G655" s="32"/>
      <c r="H655" s="32"/>
      <c r="I655" s="32"/>
      <c r="J655" s="32"/>
      <c r="K655" s="32"/>
      <c r="L655" s="32"/>
      <c r="M655" s="32"/>
      <c r="N655" s="32"/>
      <c r="O655" s="32"/>
      <c r="P655" s="32"/>
      <c r="Q655" s="32"/>
      <c r="R655" s="32"/>
      <c r="S655" s="32"/>
      <c r="T655" s="8"/>
      <c r="U655" s="8"/>
      <c r="V655" s="8"/>
      <c r="W655" s="8"/>
      <c r="X655" s="8"/>
      <c r="Y655" s="8"/>
    </row>
    <row r="656" spans="1:25" s="1" customFormat="1" x14ac:dyDescent="0.25">
      <c r="A656" s="6" t="s">
        <v>10</v>
      </c>
      <c r="B656" s="4">
        <v>224</v>
      </c>
      <c r="C656" s="35">
        <v>10</v>
      </c>
      <c r="D656" s="35">
        <v>10</v>
      </c>
      <c r="E656" s="35">
        <v>13</v>
      </c>
      <c r="F656" s="32"/>
      <c r="G656" s="32"/>
      <c r="H656" s="32"/>
      <c r="I656" s="32"/>
      <c r="J656" s="32"/>
      <c r="K656" s="32"/>
      <c r="L656" s="32"/>
      <c r="M656" s="32"/>
      <c r="N656" s="32"/>
      <c r="O656" s="32"/>
      <c r="P656" s="32"/>
      <c r="Q656" s="32"/>
      <c r="R656" s="32"/>
      <c r="S656" s="32"/>
      <c r="T656" s="8"/>
      <c r="U656" s="8"/>
      <c r="V656" s="8"/>
      <c r="W656" s="8"/>
      <c r="X656" s="8"/>
      <c r="Y656" s="8"/>
    </row>
    <row r="657" spans="1:25" s="1" customFormat="1" x14ac:dyDescent="0.25">
      <c r="A657" s="6" t="s">
        <v>11</v>
      </c>
      <c r="B657" s="4">
        <v>386</v>
      </c>
      <c r="C657" s="35">
        <v>10</v>
      </c>
      <c r="D657" s="35">
        <v>10</v>
      </c>
      <c r="E657" s="35">
        <v>15</v>
      </c>
      <c r="F657" s="32"/>
      <c r="G657" s="32"/>
      <c r="H657" s="32"/>
      <c r="I657" s="32"/>
      <c r="J657" s="32"/>
      <c r="K657" s="32"/>
      <c r="L657" s="32"/>
      <c r="M657" s="32"/>
      <c r="N657" s="32"/>
      <c r="O657" s="32"/>
      <c r="P657" s="32"/>
      <c r="Q657" s="32"/>
      <c r="R657" s="32"/>
      <c r="S657" s="32"/>
      <c r="T657" s="8"/>
      <c r="U657" s="8"/>
      <c r="V657" s="8"/>
      <c r="W657" s="8"/>
      <c r="X657" s="8"/>
      <c r="Y657" s="8"/>
    </row>
    <row r="658" spans="1:25" s="1" customFormat="1" x14ac:dyDescent="0.25">
      <c r="A658" s="6" t="s">
        <v>12</v>
      </c>
      <c r="B658" s="4">
        <v>131</v>
      </c>
      <c r="C658" s="35">
        <v>10</v>
      </c>
      <c r="D658" s="35">
        <v>10</v>
      </c>
      <c r="E658" s="35">
        <v>15</v>
      </c>
      <c r="F658" s="32"/>
      <c r="G658" s="32"/>
      <c r="H658" s="32"/>
      <c r="I658" s="32"/>
      <c r="J658" s="32"/>
      <c r="K658" s="32"/>
      <c r="L658" s="32"/>
      <c r="M658" s="32"/>
      <c r="N658" s="32"/>
      <c r="O658" s="32"/>
      <c r="P658" s="32"/>
      <c r="Q658" s="32"/>
      <c r="R658" s="32"/>
      <c r="S658" s="32"/>
      <c r="T658" s="8"/>
      <c r="U658" s="8"/>
      <c r="V658" s="8"/>
      <c r="W658" s="8"/>
      <c r="X658" s="8"/>
      <c r="Y658" s="8"/>
    </row>
    <row r="659" spans="1:25" s="1" customFormat="1" x14ac:dyDescent="0.25">
      <c r="A659" s="6" t="s">
        <v>13</v>
      </c>
      <c r="B659" s="4">
        <v>160</v>
      </c>
      <c r="C659" s="35">
        <v>10</v>
      </c>
      <c r="D659" s="35">
        <v>10</v>
      </c>
      <c r="E659" s="35">
        <v>15</v>
      </c>
      <c r="F659" s="32"/>
      <c r="G659" s="32"/>
      <c r="H659" s="32"/>
      <c r="I659" s="32"/>
      <c r="J659" s="32"/>
      <c r="K659" s="32"/>
      <c r="L659" s="32"/>
      <c r="M659" s="32"/>
      <c r="N659" s="32"/>
      <c r="O659" s="32"/>
      <c r="P659" s="32"/>
      <c r="Q659" s="32"/>
      <c r="R659" s="32"/>
      <c r="S659" s="32"/>
      <c r="T659" s="8"/>
      <c r="U659" s="8"/>
      <c r="V659" s="8"/>
      <c r="W659" s="8"/>
      <c r="X659" s="8"/>
      <c r="Y659" s="8"/>
    </row>
    <row r="660" spans="1:25" s="1" customFormat="1" x14ac:dyDescent="0.25">
      <c r="B660" s="7"/>
      <c r="C660" s="32"/>
      <c r="D660" s="32"/>
      <c r="E660" s="32"/>
      <c r="F660" s="32"/>
      <c r="G660" s="32"/>
      <c r="H660" s="32"/>
      <c r="I660" s="32"/>
      <c r="J660" s="32"/>
      <c r="K660" s="32"/>
      <c r="L660" s="32"/>
      <c r="M660" s="32"/>
      <c r="N660" s="32"/>
      <c r="O660" s="32"/>
      <c r="P660" s="32"/>
      <c r="Q660" s="32"/>
      <c r="R660" s="32"/>
      <c r="S660" s="32"/>
      <c r="T660" s="8"/>
      <c r="U660" s="8"/>
      <c r="V660" s="8"/>
      <c r="W660" s="8"/>
      <c r="X660" s="8"/>
      <c r="Y660" s="8"/>
    </row>
    <row r="661" spans="1:25" s="1" customFormat="1" x14ac:dyDescent="0.25">
      <c r="C661" s="22"/>
      <c r="D661" s="22"/>
      <c r="E661" s="22"/>
      <c r="F661" s="22"/>
      <c r="G661" s="22"/>
      <c r="H661" s="22"/>
      <c r="I661" s="22"/>
      <c r="J661" s="22"/>
      <c r="K661" s="22"/>
      <c r="L661" s="22"/>
      <c r="M661" s="22"/>
      <c r="N661" s="22"/>
      <c r="O661" s="22"/>
      <c r="P661" s="22"/>
      <c r="Q661" s="22"/>
      <c r="R661" s="22"/>
      <c r="S661" s="22"/>
    </row>
    <row r="662" spans="1:25" s="1" customFormat="1" x14ac:dyDescent="0.25">
      <c r="A662" s="1" t="s">
        <v>743</v>
      </c>
      <c r="C662" s="22"/>
      <c r="D662" s="22"/>
      <c r="E662" s="22"/>
      <c r="F662" s="22"/>
      <c r="G662" s="22"/>
      <c r="H662" s="22"/>
      <c r="I662" s="22"/>
      <c r="J662" s="22"/>
      <c r="K662" s="22"/>
      <c r="L662" s="22"/>
      <c r="M662" s="22"/>
      <c r="N662" s="22"/>
      <c r="O662" s="22"/>
      <c r="P662" s="22"/>
      <c r="Q662" s="22"/>
      <c r="R662" s="22"/>
      <c r="S662" s="22"/>
    </row>
    <row r="663" spans="1:25" s="1" customFormat="1" x14ac:dyDescent="0.25">
      <c r="C663" s="22"/>
      <c r="D663" s="22"/>
      <c r="E663" s="22"/>
      <c r="F663" s="22"/>
      <c r="G663" s="22"/>
      <c r="H663" s="22"/>
      <c r="I663" s="22"/>
      <c r="J663" s="22"/>
      <c r="K663" s="22"/>
      <c r="L663" s="22"/>
      <c r="M663" s="22"/>
      <c r="N663" s="22"/>
      <c r="O663" s="22"/>
      <c r="P663" s="22"/>
      <c r="Q663" s="22"/>
      <c r="R663" s="22"/>
      <c r="S663" s="22"/>
    </row>
    <row r="664" spans="1:25" s="1" customFormat="1" x14ac:dyDescent="0.25">
      <c r="A664" s="2" t="s">
        <v>0</v>
      </c>
      <c r="B664" s="2" t="s">
        <v>1</v>
      </c>
      <c r="C664" s="10" t="s">
        <v>295</v>
      </c>
      <c r="D664" s="10" t="s">
        <v>296</v>
      </c>
      <c r="E664" s="10" t="s">
        <v>297</v>
      </c>
      <c r="F664" s="30"/>
      <c r="G664" s="30"/>
      <c r="H664" s="30"/>
      <c r="I664" s="30"/>
      <c r="J664" s="30"/>
      <c r="K664" s="30"/>
      <c r="L664" s="30"/>
      <c r="M664" s="30"/>
      <c r="N664" s="30"/>
      <c r="O664" s="30"/>
      <c r="P664" s="30"/>
      <c r="Q664" s="30"/>
      <c r="R664" s="30"/>
      <c r="S664" s="30"/>
      <c r="T664" s="9"/>
      <c r="U664" s="9"/>
      <c r="V664" s="9"/>
      <c r="W664" s="9"/>
      <c r="X664" s="9"/>
      <c r="Y664" s="9"/>
    </row>
    <row r="665" spans="1:25" s="1" customFormat="1" x14ac:dyDescent="0.25">
      <c r="A665" s="3" t="s">
        <v>2</v>
      </c>
      <c r="B665" s="4">
        <v>859</v>
      </c>
      <c r="C665" s="35">
        <v>5</v>
      </c>
      <c r="D665" s="35">
        <v>8</v>
      </c>
      <c r="E665" s="35">
        <v>12</v>
      </c>
      <c r="F665" s="32"/>
      <c r="G665" s="32"/>
      <c r="H665" s="32"/>
      <c r="I665" s="32"/>
      <c r="J665" s="32"/>
      <c r="K665" s="32"/>
      <c r="L665" s="32"/>
      <c r="M665" s="32"/>
      <c r="N665" s="32"/>
      <c r="O665" s="32"/>
      <c r="P665" s="32"/>
      <c r="Q665" s="32"/>
      <c r="R665" s="32"/>
      <c r="S665" s="32"/>
      <c r="T665" s="8"/>
      <c r="U665" s="8"/>
      <c r="V665" s="8"/>
      <c r="W665" s="8"/>
      <c r="X665" s="8"/>
      <c r="Y665" s="8"/>
    </row>
    <row r="666" spans="1:25" s="1" customFormat="1" x14ac:dyDescent="0.25">
      <c r="A666" s="6" t="s">
        <v>3</v>
      </c>
      <c r="B666" s="4">
        <v>265</v>
      </c>
      <c r="C666" s="35">
        <v>5</v>
      </c>
      <c r="D666" s="35">
        <v>8</v>
      </c>
      <c r="E666" s="35">
        <v>12</v>
      </c>
      <c r="F666" s="32"/>
      <c r="G666" s="32"/>
      <c r="H666" s="32"/>
      <c r="I666" s="32"/>
      <c r="J666" s="32"/>
      <c r="K666" s="32"/>
      <c r="L666" s="32"/>
      <c r="M666" s="32"/>
      <c r="N666" s="32"/>
      <c r="O666" s="32"/>
      <c r="P666" s="32"/>
      <c r="Q666" s="32"/>
      <c r="R666" s="32"/>
      <c r="S666" s="32"/>
      <c r="T666" s="8"/>
      <c r="U666" s="8"/>
      <c r="V666" s="8"/>
      <c r="W666" s="8"/>
      <c r="X666" s="8"/>
      <c r="Y666" s="8"/>
    </row>
    <row r="667" spans="1:25" s="1" customFormat="1" x14ac:dyDescent="0.25">
      <c r="A667" s="6" t="s">
        <v>4</v>
      </c>
      <c r="B667" s="4">
        <v>185</v>
      </c>
      <c r="C667" s="35">
        <v>5</v>
      </c>
      <c r="D667" s="35">
        <v>7</v>
      </c>
      <c r="E667" s="35">
        <v>10</v>
      </c>
      <c r="F667" s="32"/>
      <c r="G667" s="32"/>
      <c r="H667" s="32"/>
      <c r="I667" s="32"/>
      <c r="J667" s="32"/>
      <c r="K667" s="32"/>
      <c r="L667" s="32"/>
      <c r="M667" s="32"/>
      <c r="N667" s="32"/>
      <c r="O667" s="32"/>
      <c r="P667" s="32"/>
      <c r="Q667" s="32"/>
      <c r="R667" s="32"/>
      <c r="S667" s="32"/>
      <c r="T667" s="8"/>
      <c r="U667" s="8"/>
      <c r="V667" s="8"/>
      <c r="W667" s="8"/>
      <c r="X667" s="8"/>
      <c r="Y667" s="8"/>
    </row>
    <row r="668" spans="1:25" s="1" customFormat="1" x14ac:dyDescent="0.25">
      <c r="A668" s="6" t="s">
        <v>5</v>
      </c>
      <c r="B668" s="4">
        <v>159</v>
      </c>
      <c r="C668" s="35">
        <v>6</v>
      </c>
      <c r="D668" s="35">
        <v>8</v>
      </c>
      <c r="E668" s="35">
        <v>12</v>
      </c>
      <c r="F668" s="32"/>
      <c r="G668" s="32"/>
      <c r="H668" s="32"/>
      <c r="I668" s="32"/>
      <c r="J668" s="32"/>
      <c r="K668" s="32"/>
      <c r="L668" s="32"/>
      <c r="M668" s="32"/>
      <c r="N668" s="32"/>
      <c r="O668" s="32"/>
      <c r="P668" s="32"/>
      <c r="Q668" s="32"/>
      <c r="R668" s="32"/>
      <c r="S668" s="32"/>
      <c r="T668" s="8"/>
      <c r="U668" s="8"/>
      <c r="V668" s="8"/>
      <c r="W668" s="8"/>
      <c r="X668" s="8"/>
      <c r="Y668" s="8"/>
    </row>
    <row r="669" spans="1:25" s="1" customFormat="1" x14ac:dyDescent="0.25">
      <c r="A669" s="6" t="s">
        <v>6</v>
      </c>
      <c r="B669" s="4">
        <v>80</v>
      </c>
      <c r="C669" s="35">
        <v>6</v>
      </c>
      <c r="D669" s="35">
        <v>10</v>
      </c>
      <c r="E669" s="35">
        <v>12</v>
      </c>
      <c r="F669" s="32"/>
      <c r="G669" s="32"/>
      <c r="H669" s="32"/>
      <c r="I669" s="32"/>
      <c r="J669" s="32"/>
      <c r="K669" s="32"/>
      <c r="L669" s="32"/>
      <c r="M669" s="32"/>
      <c r="N669" s="32"/>
      <c r="O669" s="32"/>
      <c r="P669" s="32"/>
      <c r="Q669" s="32"/>
      <c r="R669" s="32"/>
      <c r="S669" s="32"/>
      <c r="T669" s="8"/>
      <c r="U669" s="8"/>
      <c r="V669" s="8"/>
      <c r="W669" s="8"/>
      <c r="X669" s="8"/>
      <c r="Y669" s="8"/>
    </row>
    <row r="670" spans="1:25" s="1" customFormat="1" x14ac:dyDescent="0.25">
      <c r="A670" s="6" t="s">
        <v>7</v>
      </c>
      <c r="B670" s="4">
        <v>170</v>
      </c>
      <c r="C670" s="35">
        <v>6</v>
      </c>
      <c r="D670" s="35">
        <v>10</v>
      </c>
      <c r="E670" s="35">
        <v>12</v>
      </c>
      <c r="F670" s="32"/>
      <c r="G670" s="32"/>
      <c r="H670" s="32"/>
      <c r="I670" s="32"/>
      <c r="J670" s="32"/>
      <c r="K670" s="32"/>
      <c r="L670" s="32"/>
      <c r="M670" s="32"/>
      <c r="N670" s="32"/>
      <c r="O670" s="32"/>
      <c r="P670" s="32"/>
      <c r="Q670" s="32"/>
      <c r="R670" s="32"/>
      <c r="S670" s="32"/>
      <c r="T670" s="8"/>
      <c r="U670" s="8"/>
      <c r="V670" s="8"/>
      <c r="W670" s="8"/>
      <c r="X670" s="8"/>
      <c r="Y670" s="8"/>
    </row>
    <row r="671" spans="1:25" s="1" customFormat="1" x14ac:dyDescent="0.25">
      <c r="A671" s="6" t="s">
        <v>8</v>
      </c>
      <c r="B671" s="4">
        <v>417</v>
      </c>
      <c r="C671" s="35">
        <v>5</v>
      </c>
      <c r="D671" s="35">
        <v>6</v>
      </c>
      <c r="E671" s="35">
        <v>8.5</v>
      </c>
      <c r="F671" s="32"/>
      <c r="G671" s="32"/>
      <c r="H671" s="32"/>
      <c r="I671" s="32"/>
      <c r="J671" s="32"/>
      <c r="K671" s="32"/>
      <c r="L671" s="32"/>
      <c r="M671" s="32"/>
      <c r="N671" s="32"/>
      <c r="O671" s="32"/>
      <c r="P671" s="32"/>
      <c r="Q671" s="32"/>
      <c r="R671" s="32"/>
      <c r="S671" s="32"/>
      <c r="T671" s="8"/>
      <c r="U671" s="8"/>
      <c r="V671" s="8"/>
      <c r="W671" s="8"/>
      <c r="X671" s="8"/>
      <c r="Y671" s="8"/>
    </row>
    <row r="672" spans="1:25" s="1" customFormat="1" x14ac:dyDescent="0.25">
      <c r="A672" s="6" t="s">
        <v>9</v>
      </c>
      <c r="B672" s="4">
        <v>420</v>
      </c>
      <c r="C672" s="35">
        <v>8</v>
      </c>
      <c r="D672" s="35">
        <v>10</v>
      </c>
      <c r="E672" s="35">
        <v>12</v>
      </c>
      <c r="F672" s="32"/>
      <c r="G672" s="32"/>
      <c r="H672" s="32"/>
      <c r="I672" s="32"/>
      <c r="J672" s="32"/>
      <c r="K672" s="32"/>
      <c r="L672" s="32"/>
      <c r="M672" s="32"/>
      <c r="N672" s="32"/>
      <c r="O672" s="32"/>
      <c r="P672" s="32"/>
      <c r="Q672" s="32"/>
      <c r="R672" s="32"/>
      <c r="S672" s="32"/>
      <c r="T672" s="8"/>
      <c r="U672" s="8"/>
      <c r="V672" s="8"/>
      <c r="W672" s="8"/>
      <c r="X672" s="8"/>
      <c r="Y672" s="8"/>
    </row>
    <row r="673" spans="1:25" s="1" customFormat="1" x14ac:dyDescent="0.25">
      <c r="A673" s="6" t="s">
        <v>10</v>
      </c>
      <c r="B673" s="4">
        <v>213</v>
      </c>
      <c r="C673" s="35">
        <v>5</v>
      </c>
      <c r="D673" s="35">
        <v>8</v>
      </c>
      <c r="E673" s="35">
        <v>12</v>
      </c>
      <c r="F673" s="32"/>
      <c r="G673" s="32"/>
      <c r="H673" s="32"/>
      <c r="I673" s="32"/>
      <c r="J673" s="32"/>
      <c r="K673" s="32"/>
      <c r="L673" s="32"/>
      <c r="M673" s="32"/>
      <c r="N673" s="32"/>
      <c r="O673" s="32"/>
      <c r="P673" s="32"/>
      <c r="Q673" s="32"/>
      <c r="R673" s="32"/>
      <c r="S673" s="32"/>
      <c r="T673" s="8"/>
      <c r="U673" s="8"/>
      <c r="V673" s="8"/>
      <c r="W673" s="8"/>
      <c r="X673" s="8"/>
      <c r="Y673" s="8"/>
    </row>
    <row r="674" spans="1:25" s="1" customFormat="1" x14ac:dyDescent="0.25">
      <c r="A674" s="6" t="s">
        <v>11</v>
      </c>
      <c r="B674" s="4">
        <v>356</v>
      </c>
      <c r="C674" s="35">
        <v>5</v>
      </c>
      <c r="D674" s="35">
        <v>8</v>
      </c>
      <c r="E674" s="35">
        <v>12</v>
      </c>
      <c r="F674" s="32"/>
      <c r="G674" s="32"/>
      <c r="H674" s="32"/>
      <c r="I674" s="32"/>
      <c r="J674" s="32"/>
      <c r="K674" s="32"/>
      <c r="L674" s="32"/>
      <c r="M674" s="32"/>
      <c r="N674" s="32"/>
      <c r="O674" s="32"/>
      <c r="P674" s="32"/>
      <c r="Q674" s="32"/>
      <c r="R674" s="32"/>
      <c r="S674" s="32"/>
      <c r="T674" s="8"/>
      <c r="U674" s="8"/>
      <c r="V674" s="8"/>
      <c r="W674" s="8"/>
      <c r="X674" s="8"/>
      <c r="Y674" s="8"/>
    </row>
    <row r="675" spans="1:25" s="1" customFormat="1" x14ac:dyDescent="0.25">
      <c r="A675" s="6" t="s">
        <v>12</v>
      </c>
      <c r="B675" s="4">
        <v>118</v>
      </c>
      <c r="C675" s="35">
        <v>5.75</v>
      </c>
      <c r="D675" s="35">
        <v>10</v>
      </c>
      <c r="E675" s="35">
        <v>12</v>
      </c>
      <c r="F675" s="32"/>
      <c r="G675" s="32"/>
      <c r="H675" s="32"/>
      <c r="I675" s="32"/>
      <c r="J675" s="32"/>
      <c r="K675" s="32"/>
      <c r="L675" s="32"/>
      <c r="M675" s="32"/>
      <c r="N675" s="32"/>
      <c r="O675" s="32"/>
      <c r="P675" s="32"/>
      <c r="Q675" s="32"/>
      <c r="R675" s="32"/>
      <c r="S675" s="32"/>
      <c r="T675" s="8"/>
      <c r="U675" s="8"/>
      <c r="V675" s="8"/>
      <c r="W675" s="8"/>
      <c r="X675" s="8"/>
      <c r="Y675" s="8"/>
    </row>
    <row r="676" spans="1:25" s="1" customFormat="1" x14ac:dyDescent="0.25">
      <c r="A676" s="6" t="s">
        <v>13</v>
      </c>
      <c r="B676" s="4">
        <v>150</v>
      </c>
      <c r="C676" s="35">
        <v>5.75</v>
      </c>
      <c r="D676" s="35">
        <v>8</v>
      </c>
      <c r="E676" s="35">
        <v>12</v>
      </c>
      <c r="F676" s="32"/>
      <c r="G676" s="32"/>
      <c r="H676" s="32"/>
      <c r="I676" s="32"/>
      <c r="J676" s="32"/>
      <c r="K676" s="32"/>
      <c r="L676" s="32"/>
      <c r="M676" s="32"/>
      <c r="N676" s="32"/>
      <c r="O676" s="32"/>
      <c r="P676" s="32"/>
      <c r="Q676" s="32"/>
      <c r="R676" s="32"/>
      <c r="S676" s="32"/>
      <c r="T676" s="8"/>
      <c r="U676" s="8"/>
      <c r="V676" s="8"/>
      <c r="W676" s="8"/>
      <c r="X676" s="8"/>
      <c r="Y676" s="8"/>
    </row>
    <row r="677" spans="1:25" s="1" customFormat="1" x14ac:dyDescent="0.25">
      <c r="B677" s="7"/>
      <c r="C677" s="32"/>
      <c r="D677" s="32"/>
      <c r="E677" s="32"/>
      <c r="F677" s="32"/>
      <c r="G677" s="32"/>
      <c r="H677" s="32"/>
      <c r="I677" s="32"/>
      <c r="J677" s="32"/>
      <c r="K677" s="32"/>
      <c r="L677" s="32"/>
      <c r="M677" s="32"/>
      <c r="N677" s="32"/>
      <c r="O677" s="32"/>
      <c r="P677" s="32"/>
      <c r="Q677" s="32"/>
      <c r="R677" s="32"/>
      <c r="S677" s="32"/>
      <c r="T677" s="8"/>
      <c r="U677" s="8"/>
      <c r="V677" s="8"/>
      <c r="W677" s="8"/>
      <c r="X677" s="8"/>
      <c r="Y677" s="8"/>
    </row>
    <row r="678" spans="1:25" s="1" customFormat="1" x14ac:dyDescent="0.25">
      <c r="C678" s="22"/>
      <c r="D678" s="22"/>
      <c r="E678" s="22"/>
      <c r="F678" s="22"/>
      <c r="G678" s="22"/>
      <c r="H678" s="22"/>
      <c r="I678" s="22"/>
      <c r="J678" s="22"/>
      <c r="K678" s="22"/>
      <c r="L678" s="22"/>
      <c r="M678" s="22"/>
      <c r="N678" s="22"/>
      <c r="O678" s="22"/>
      <c r="P678" s="22"/>
      <c r="Q678" s="22"/>
      <c r="R678" s="22"/>
      <c r="S678" s="22"/>
    </row>
    <row r="679" spans="1:25" s="1" customFormat="1" x14ac:dyDescent="0.25">
      <c r="A679" s="1" t="s">
        <v>744</v>
      </c>
      <c r="C679" s="22"/>
      <c r="D679" s="22"/>
      <c r="E679" s="22"/>
      <c r="F679" s="22"/>
      <c r="G679" s="22"/>
      <c r="H679" s="22"/>
      <c r="I679" s="22"/>
      <c r="J679" s="22"/>
      <c r="K679" s="22"/>
      <c r="L679" s="22"/>
      <c r="M679" s="22"/>
      <c r="N679" s="22"/>
      <c r="O679" s="22"/>
      <c r="P679" s="22"/>
      <c r="Q679" s="22"/>
      <c r="R679" s="22"/>
      <c r="S679" s="22"/>
    </row>
    <row r="680" spans="1:25" s="1" customFormat="1" x14ac:dyDescent="0.25">
      <c r="C680" s="22"/>
      <c r="D680" s="22"/>
      <c r="E680" s="22"/>
      <c r="F680" s="22"/>
      <c r="G680" s="22"/>
      <c r="H680" s="22"/>
      <c r="I680" s="22"/>
      <c r="J680" s="22"/>
      <c r="K680" s="22"/>
      <c r="L680" s="22"/>
      <c r="M680" s="22"/>
      <c r="N680" s="22"/>
      <c r="O680" s="22"/>
      <c r="P680" s="22"/>
      <c r="Q680" s="22"/>
      <c r="R680" s="22"/>
      <c r="S680" s="22"/>
    </row>
    <row r="681" spans="1:25" s="1" customFormat="1" x14ac:dyDescent="0.25">
      <c r="A681" s="2" t="s">
        <v>0</v>
      </c>
      <c r="B681" s="2" t="s">
        <v>1</v>
      </c>
      <c r="C681" s="10" t="s">
        <v>295</v>
      </c>
      <c r="D681" s="10" t="s">
        <v>296</v>
      </c>
      <c r="E681" s="10" t="s">
        <v>297</v>
      </c>
      <c r="F681" s="30"/>
      <c r="G681" s="30"/>
      <c r="H681" s="30"/>
      <c r="I681" s="30"/>
      <c r="J681" s="30"/>
      <c r="K681" s="30"/>
      <c r="L681" s="30"/>
      <c r="M681" s="30"/>
      <c r="N681" s="30"/>
      <c r="O681" s="30"/>
      <c r="P681" s="30"/>
      <c r="Q681" s="30"/>
      <c r="R681" s="30"/>
      <c r="S681" s="30"/>
      <c r="T681" s="9"/>
      <c r="U681" s="9"/>
      <c r="V681" s="9"/>
      <c r="W681" s="9"/>
      <c r="X681" s="9"/>
      <c r="Y681" s="9"/>
    </row>
    <row r="682" spans="1:25" s="1" customFormat="1" x14ac:dyDescent="0.25">
      <c r="A682" s="3" t="s">
        <v>2</v>
      </c>
      <c r="B682" s="4">
        <v>453</v>
      </c>
      <c r="C682" s="35">
        <v>2</v>
      </c>
      <c r="D682" s="35">
        <v>3</v>
      </c>
      <c r="E682" s="35">
        <v>5</v>
      </c>
      <c r="F682" s="32"/>
      <c r="G682" s="32"/>
      <c r="H682" s="32"/>
      <c r="I682" s="32"/>
      <c r="J682" s="32"/>
      <c r="K682" s="32"/>
      <c r="L682" s="32"/>
      <c r="M682" s="32"/>
      <c r="N682" s="32"/>
      <c r="O682" s="32"/>
      <c r="P682" s="32"/>
      <c r="Q682" s="32"/>
      <c r="R682" s="32"/>
      <c r="S682" s="32"/>
      <c r="T682" s="8"/>
      <c r="U682" s="8"/>
      <c r="V682" s="8"/>
      <c r="W682" s="8"/>
      <c r="X682" s="8"/>
      <c r="Y682" s="8"/>
    </row>
    <row r="683" spans="1:25" s="1" customFormat="1" x14ac:dyDescent="0.25">
      <c r="A683" s="6" t="s">
        <v>3</v>
      </c>
      <c r="B683" s="4">
        <v>166</v>
      </c>
      <c r="C683" s="35">
        <v>2</v>
      </c>
      <c r="D683" s="35">
        <v>3</v>
      </c>
      <c r="E683" s="35">
        <v>5</v>
      </c>
      <c r="F683" s="32"/>
      <c r="G683" s="32"/>
      <c r="H683" s="32"/>
      <c r="I683" s="32"/>
      <c r="J683" s="32"/>
      <c r="K683" s="32"/>
      <c r="L683" s="32"/>
      <c r="M683" s="32"/>
      <c r="N683" s="32"/>
      <c r="O683" s="32"/>
      <c r="P683" s="32"/>
      <c r="Q683" s="32"/>
      <c r="R683" s="32"/>
      <c r="S683" s="32"/>
      <c r="T683" s="8"/>
      <c r="U683" s="8"/>
      <c r="V683" s="8"/>
      <c r="W683" s="8"/>
      <c r="X683" s="8"/>
      <c r="Y683" s="8"/>
    </row>
    <row r="684" spans="1:25" s="1" customFormat="1" x14ac:dyDescent="0.25">
      <c r="A684" s="6" t="s">
        <v>4</v>
      </c>
      <c r="B684" s="4">
        <v>108</v>
      </c>
      <c r="C684" s="35">
        <v>2</v>
      </c>
      <c r="D684" s="35">
        <v>3</v>
      </c>
      <c r="E684" s="35">
        <v>4</v>
      </c>
      <c r="F684" s="32"/>
      <c r="G684" s="32"/>
      <c r="H684" s="32"/>
      <c r="I684" s="32"/>
      <c r="J684" s="32"/>
      <c r="K684" s="32"/>
      <c r="L684" s="32"/>
      <c r="M684" s="32"/>
      <c r="N684" s="32"/>
      <c r="O684" s="32"/>
      <c r="P684" s="32"/>
      <c r="Q684" s="32"/>
      <c r="R684" s="32"/>
      <c r="S684" s="32"/>
      <c r="T684" s="8"/>
      <c r="U684" s="8"/>
      <c r="V684" s="8"/>
      <c r="W684" s="8"/>
      <c r="X684" s="8"/>
      <c r="Y684" s="8"/>
    </row>
    <row r="685" spans="1:25" s="1" customFormat="1" x14ac:dyDescent="0.25">
      <c r="A685" s="6" t="s">
        <v>5</v>
      </c>
      <c r="B685" s="4">
        <v>77</v>
      </c>
      <c r="C685" s="35">
        <v>1</v>
      </c>
      <c r="D685" s="35">
        <v>2</v>
      </c>
      <c r="E685" s="35">
        <v>5</v>
      </c>
      <c r="F685" s="32"/>
      <c r="G685" s="32"/>
      <c r="H685" s="32"/>
      <c r="I685" s="32"/>
      <c r="J685" s="32"/>
      <c r="K685" s="32"/>
      <c r="L685" s="32"/>
      <c r="M685" s="32"/>
      <c r="N685" s="32"/>
      <c r="O685" s="32"/>
      <c r="P685" s="32"/>
      <c r="Q685" s="32"/>
      <c r="R685" s="32"/>
      <c r="S685" s="32"/>
      <c r="T685" s="8"/>
      <c r="U685" s="8"/>
      <c r="V685" s="8"/>
      <c r="W685" s="8"/>
      <c r="X685" s="8"/>
      <c r="Y685" s="8"/>
    </row>
    <row r="686" spans="1:25" s="1" customFormat="1" x14ac:dyDescent="0.25">
      <c r="A686" s="6" t="s">
        <v>6</v>
      </c>
      <c r="B686" s="4">
        <v>33</v>
      </c>
      <c r="C686" s="35">
        <v>1.5</v>
      </c>
      <c r="D686" s="35">
        <v>2</v>
      </c>
      <c r="E686" s="35">
        <v>4</v>
      </c>
      <c r="F686" s="32"/>
      <c r="G686" s="32"/>
      <c r="H686" s="32"/>
      <c r="I686" s="32"/>
      <c r="J686" s="32"/>
      <c r="K686" s="32"/>
      <c r="L686" s="32"/>
      <c r="M686" s="32"/>
      <c r="N686" s="32"/>
      <c r="O686" s="32"/>
      <c r="P686" s="32"/>
      <c r="Q686" s="32"/>
      <c r="R686" s="32"/>
      <c r="S686" s="32"/>
      <c r="T686" s="8"/>
      <c r="U686" s="8"/>
      <c r="V686" s="8"/>
      <c r="W686" s="8"/>
      <c r="X686" s="8"/>
      <c r="Y686" s="8"/>
    </row>
    <row r="687" spans="1:25" s="1" customFormat="1" x14ac:dyDescent="0.25">
      <c r="A687" s="6" t="s">
        <v>7</v>
      </c>
      <c r="B687" s="4">
        <v>69</v>
      </c>
      <c r="C687" s="35">
        <v>1</v>
      </c>
      <c r="D687" s="35">
        <v>2</v>
      </c>
      <c r="E687" s="35">
        <v>4.5</v>
      </c>
      <c r="F687" s="32"/>
      <c r="G687" s="32"/>
      <c r="H687" s="32"/>
      <c r="I687" s="32"/>
      <c r="J687" s="32"/>
      <c r="K687" s="32"/>
      <c r="L687" s="32"/>
      <c r="M687" s="32"/>
      <c r="N687" s="32"/>
      <c r="O687" s="32"/>
      <c r="P687" s="32"/>
      <c r="Q687" s="32"/>
      <c r="R687" s="32"/>
      <c r="S687" s="32"/>
      <c r="T687" s="8"/>
      <c r="U687" s="8"/>
      <c r="V687" s="8"/>
      <c r="W687" s="8"/>
      <c r="X687" s="8"/>
      <c r="Y687" s="8"/>
    </row>
    <row r="688" spans="1:25" s="1" customFormat="1" x14ac:dyDescent="0.25">
      <c r="A688" s="6" t="s">
        <v>8</v>
      </c>
      <c r="B688" s="4">
        <v>201</v>
      </c>
      <c r="C688" s="35">
        <v>2</v>
      </c>
      <c r="D688" s="35">
        <v>2</v>
      </c>
      <c r="E688" s="35">
        <v>5</v>
      </c>
      <c r="F688" s="32"/>
      <c r="G688" s="32"/>
      <c r="H688" s="32"/>
      <c r="I688" s="32"/>
      <c r="J688" s="32"/>
      <c r="K688" s="32"/>
      <c r="L688" s="32"/>
      <c r="M688" s="32"/>
      <c r="N688" s="32"/>
      <c r="O688" s="32"/>
      <c r="P688" s="32"/>
      <c r="Q688" s="32"/>
      <c r="R688" s="32"/>
      <c r="S688" s="32"/>
      <c r="T688" s="8"/>
      <c r="U688" s="8"/>
      <c r="V688" s="8"/>
      <c r="W688" s="8"/>
      <c r="X688" s="8"/>
      <c r="Y688" s="8"/>
    </row>
    <row r="689" spans="1:25" s="1" customFormat="1" x14ac:dyDescent="0.25">
      <c r="A689" s="6" t="s">
        <v>9</v>
      </c>
      <c r="B689" s="4">
        <v>238</v>
      </c>
      <c r="C689" s="35">
        <v>2</v>
      </c>
      <c r="D689" s="35">
        <v>3</v>
      </c>
      <c r="E689" s="35">
        <v>4</v>
      </c>
      <c r="F689" s="32"/>
      <c r="G689" s="32"/>
      <c r="H689" s="32"/>
      <c r="I689" s="32"/>
      <c r="J689" s="32"/>
      <c r="K689" s="32"/>
      <c r="L689" s="32"/>
      <c r="M689" s="32"/>
      <c r="N689" s="32"/>
      <c r="O689" s="32"/>
      <c r="P689" s="32"/>
      <c r="Q689" s="32"/>
      <c r="R689" s="32"/>
      <c r="S689" s="32"/>
      <c r="T689" s="8"/>
      <c r="U689" s="8"/>
      <c r="V689" s="8"/>
      <c r="W689" s="8"/>
      <c r="X689" s="8"/>
      <c r="Y689" s="8"/>
    </row>
    <row r="690" spans="1:25" s="1" customFormat="1" x14ac:dyDescent="0.25">
      <c r="A690" s="6" t="s">
        <v>10</v>
      </c>
      <c r="B690" s="4">
        <v>102</v>
      </c>
      <c r="C690" s="35">
        <v>2</v>
      </c>
      <c r="D690" s="35">
        <v>3</v>
      </c>
      <c r="E690" s="35">
        <v>5</v>
      </c>
      <c r="F690" s="32"/>
      <c r="G690" s="32"/>
      <c r="H690" s="32"/>
      <c r="I690" s="32"/>
      <c r="J690" s="32"/>
      <c r="K690" s="32"/>
      <c r="L690" s="32"/>
      <c r="M690" s="32"/>
      <c r="N690" s="32"/>
      <c r="O690" s="32"/>
      <c r="P690" s="32"/>
      <c r="Q690" s="32"/>
      <c r="R690" s="32"/>
      <c r="S690" s="32"/>
      <c r="T690" s="8"/>
      <c r="U690" s="8"/>
      <c r="V690" s="8"/>
      <c r="W690" s="8"/>
      <c r="X690" s="8"/>
      <c r="Y690" s="8"/>
    </row>
    <row r="691" spans="1:25" s="1" customFormat="1" x14ac:dyDescent="0.25">
      <c r="A691" s="6" t="s">
        <v>11</v>
      </c>
      <c r="B691" s="4">
        <v>192</v>
      </c>
      <c r="C691" s="35">
        <v>2</v>
      </c>
      <c r="D691" s="35">
        <v>2.5</v>
      </c>
      <c r="E691" s="35">
        <v>4</v>
      </c>
      <c r="F691" s="32"/>
      <c r="G691" s="32"/>
      <c r="H691" s="32"/>
      <c r="I691" s="32"/>
      <c r="J691" s="32"/>
      <c r="K691" s="32"/>
      <c r="L691" s="32"/>
      <c r="M691" s="32"/>
      <c r="N691" s="32"/>
      <c r="O691" s="32"/>
      <c r="P691" s="32"/>
      <c r="Q691" s="32"/>
      <c r="R691" s="32"/>
      <c r="S691" s="32"/>
      <c r="T691" s="8"/>
      <c r="U691" s="8"/>
      <c r="V691" s="8"/>
      <c r="W691" s="8"/>
      <c r="X691" s="8"/>
      <c r="Y691" s="8"/>
    </row>
    <row r="692" spans="1:25" s="1" customFormat="1" x14ac:dyDescent="0.25">
      <c r="A692" s="6" t="s">
        <v>12</v>
      </c>
      <c r="B692" s="4">
        <v>59</v>
      </c>
      <c r="C692" s="35">
        <v>2</v>
      </c>
      <c r="D692" s="35">
        <v>3</v>
      </c>
      <c r="E692" s="35">
        <v>5</v>
      </c>
      <c r="F692" s="32"/>
      <c r="G692" s="32"/>
      <c r="H692" s="32"/>
      <c r="I692" s="32"/>
      <c r="J692" s="32"/>
      <c r="K692" s="32"/>
      <c r="L692" s="32"/>
      <c r="M692" s="32"/>
      <c r="N692" s="32"/>
      <c r="O692" s="32"/>
      <c r="P692" s="32"/>
      <c r="Q692" s="32"/>
      <c r="R692" s="32"/>
      <c r="S692" s="32"/>
      <c r="T692" s="8"/>
      <c r="U692" s="8"/>
      <c r="V692" s="8"/>
      <c r="W692" s="8"/>
      <c r="X692" s="8"/>
      <c r="Y692" s="8"/>
    </row>
    <row r="693" spans="1:25" s="1" customFormat="1" x14ac:dyDescent="0.25">
      <c r="A693" s="6" t="s">
        <v>13</v>
      </c>
      <c r="B693" s="4">
        <v>89</v>
      </c>
      <c r="C693" s="35">
        <v>2</v>
      </c>
      <c r="D693" s="35">
        <v>3</v>
      </c>
      <c r="E693" s="35">
        <v>5</v>
      </c>
      <c r="F693" s="32"/>
      <c r="G693" s="32"/>
      <c r="H693" s="32"/>
      <c r="I693" s="32"/>
      <c r="J693" s="32"/>
      <c r="K693" s="32"/>
      <c r="L693" s="32"/>
      <c r="M693" s="32"/>
      <c r="N693" s="32"/>
      <c r="O693" s="32"/>
      <c r="P693" s="32"/>
      <c r="Q693" s="32"/>
      <c r="R693" s="32"/>
      <c r="S693" s="32"/>
      <c r="T693" s="8"/>
      <c r="U693" s="8"/>
      <c r="V693" s="8"/>
      <c r="W693" s="8"/>
      <c r="X693" s="8"/>
      <c r="Y693" s="8"/>
    </row>
    <row r="694" spans="1:25" s="1" customFormat="1" x14ac:dyDescent="0.25">
      <c r="B694" s="7"/>
      <c r="C694" s="32"/>
      <c r="D694" s="32"/>
      <c r="E694" s="32"/>
      <c r="F694" s="32"/>
      <c r="G694" s="32"/>
      <c r="H694" s="32"/>
      <c r="I694" s="32"/>
      <c r="J694" s="32"/>
      <c r="K694" s="32"/>
      <c r="L694" s="32"/>
      <c r="M694" s="32"/>
      <c r="N694" s="32"/>
      <c r="O694" s="32"/>
      <c r="P694" s="32"/>
      <c r="Q694" s="32"/>
      <c r="R694" s="32"/>
      <c r="S694" s="32"/>
      <c r="T694" s="8"/>
      <c r="U694" s="8"/>
      <c r="V694" s="8"/>
      <c r="W694" s="8"/>
      <c r="X694" s="8"/>
      <c r="Y694" s="8"/>
    </row>
    <row r="695" spans="1:25" s="1" customFormat="1" x14ac:dyDescent="0.25">
      <c r="C695" s="22"/>
      <c r="D695" s="22"/>
      <c r="E695" s="22"/>
      <c r="F695" s="22"/>
      <c r="G695" s="22"/>
      <c r="H695" s="22"/>
      <c r="I695" s="22"/>
      <c r="J695" s="22"/>
      <c r="K695" s="22"/>
      <c r="L695" s="22"/>
      <c r="M695" s="22"/>
      <c r="N695" s="22"/>
      <c r="O695" s="22"/>
      <c r="P695" s="22"/>
      <c r="Q695" s="22"/>
      <c r="R695" s="22"/>
      <c r="S695" s="22"/>
    </row>
    <row r="696" spans="1:25" s="1" customFormat="1" x14ac:dyDescent="0.25">
      <c r="A696" s="1" t="s">
        <v>745</v>
      </c>
      <c r="C696" s="22"/>
      <c r="D696" s="22"/>
      <c r="E696" s="22"/>
      <c r="F696" s="22"/>
      <c r="G696" s="22"/>
      <c r="H696" s="22"/>
      <c r="I696" s="22"/>
      <c r="J696" s="22"/>
      <c r="K696" s="22"/>
      <c r="L696" s="22"/>
      <c r="M696" s="22"/>
      <c r="N696" s="22"/>
      <c r="O696" s="22"/>
      <c r="P696" s="22"/>
      <c r="Q696" s="22"/>
      <c r="R696" s="22"/>
      <c r="S696" s="22"/>
    </row>
    <row r="697" spans="1:25" s="1" customFormat="1" x14ac:dyDescent="0.25">
      <c r="C697" s="22"/>
      <c r="D697" s="22"/>
      <c r="E697" s="22"/>
      <c r="F697" s="22"/>
      <c r="G697" s="22"/>
      <c r="H697" s="22"/>
      <c r="I697" s="22"/>
      <c r="J697" s="22"/>
      <c r="K697" s="22"/>
      <c r="L697" s="22"/>
      <c r="M697" s="22"/>
      <c r="N697" s="22"/>
      <c r="O697" s="22"/>
      <c r="P697" s="22"/>
      <c r="Q697" s="22"/>
      <c r="R697" s="22"/>
      <c r="S697" s="22"/>
    </row>
    <row r="698" spans="1:25" s="1" customFormat="1" x14ac:dyDescent="0.25">
      <c r="A698" s="2" t="s">
        <v>0</v>
      </c>
      <c r="B698" s="2" t="s">
        <v>1</v>
      </c>
      <c r="C698" s="10" t="s">
        <v>295</v>
      </c>
      <c r="D698" s="10" t="s">
        <v>296</v>
      </c>
      <c r="E698" s="10" t="s">
        <v>297</v>
      </c>
      <c r="F698" s="30"/>
      <c r="G698" s="30"/>
      <c r="H698" s="30"/>
      <c r="I698" s="30"/>
      <c r="J698" s="30"/>
      <c r="K698" s="30"/>
      <c r="L698" s="30"/>
      <c r="M698" s="30"/>
      <c r="N698" s="30"/>
      <c r="O698" s="30"/>
      <c r="P698" s="30"/>
      <c r="Q698" s="30"/>
      <c r="R698" s="30"/>
      <c r="S698" s="30"/>
      <c r="T698" s="9"/>
      <c r="U698" s="9"/>
      <c r="V698" s="9"/>
      <c r="W698" s="9"/>
      <c r="X698" s="9"/>
      <c r="Y698" s="9"/>
    </row>
    <row r="699" spans="1:25" s="1" customFormat="1" x14ac:dyDescent="0.25">
      <c r="A699" s="3" t="s">
        <v>2</v>
      </c>
      <c r="B699" s="4">
        <v>959</v>
      </c>
      <c r="C699" s="35">
        <v>15</v>
      </c>
      <c r="D699" s="35">
        <v>15</v>
      </c>
      <c r="E699" s="35">
        <v>20</v>
      </c>
      <c r="F699" s="32"/>
      <c r="G699" s="32"/>
      <c r="H699" s="32"/>
      <c r="I699" s="32"/>
      <c r="J699" s="32"/>
      <c r="K699" s="32"/>
      <c r="L699" s="32"/>
      <c r="M699" s="32"/>
      <c r="N699" s="32"/>
      <c r="O699" s="32"/>
      <c r="P699" s="32"/>
      <c r="Q699" s="32"/>
      <c r="R699" s="32"/>
      <c r="S699" s="32"/>
      <c r="T699" s="8"/>
      <c r="U699" s="8"/>
      <c r="V699" s="8"/>
      <c r="W699" s="8"/>
      <c r="X699" s="8"/>
      <c r="Y699" s="8"/>
    </row>
    <row r="700" spans="1:25" s="1" customFormat="1" x14ac:dyDescent="0.25">
      <c r="A700" s="6" t="s">
        <v>3</v>
      </c>
      <c r="B700" s="4">
        <v>308</v>
      </c>
      <c r="C700" s="35">
        <v>14</v>
      </c>
      <c r="D700" s="35">
        <v>15</v>
      </c>
      <c r="E700" s="35">
        <v>18</v>
      </c>
      <c r="F700" s="32"/>
      <c r="G700" s="32"/>
      <c r="H700" s="32"/>
      <c r="I700" s="32"/>
      <c r="J700" s="32"/>
      <c r="K700" s="32"/>
      <c r="L700" s="32"/>
      <c r="M700" s="32"/>
      <c r="N700" s="32"/>
      <c r="O700" s="32"/>
      <c r="P700" s="32"/>
      <c r="Q700" s="32"/>
      <c r="R700" s="32"/>
      <c r="S700" s="32"/>
      <c r="T700" s="8"/>
      <c r="U700" s="8"/>
      <c r="V700" s="8"/>
      <c r="W700" s="8"/>
      <c r="X700" s="8"/>
      <c r="Y700" s="8"/>
    </row>
    <row r="701" spans="1:25" s="1" customFormat="1" x14ac:dyDescent="0.25">
      <c r="A701" s="6" t="s">
        <v>4</v>
      </c>
      <c r="B701" s="4">
        <v>197</v>
      </c>
      <c r="C701" s="35">
        <v>15</v>
      </c>
      <c r="D701" s="35">
        <v>15</v>
      </c>
      <c r="E701" s="35">
        <v>20</v>
      </c>
      <c r="F701" s="32"/>
      <c r="G701" s="32"/>
      <c r="H701" s="32"/>
      <c r="I701" s="32"/>
      <c r="J701" s="32"/>
      <c r="K701" s="32"/>
      <c r="L701" s="32"/>
      <c r="M701" s="32"/>
      <c r="N701" s="32"/>
      <c r="O701" s="32"/>
      <c r="P701" s="32"/>
      <c r="Q701" s="32"/>
      <c r="R701" s="32"/>
      <c r="S701" s="32"/>
      <c r="T701" s="8"/>
      <c r="U701" s="8"/>
      <c r="V701" s="8"/>
      <c r="W701" s="8"/>
      <c r="X701" s="8"/>
      <c r="Y701" s="8"/>
    </row>
    <row r="702" spans="1:25" s="1" customFormat="1" x14ac:dyDescent="0.25">
      <c r="A702" s="6" t="s">
        <v>5</v>
      </c>
      <c r="B702" s="4">
        <v>179</v>
      </c>
      <c r="C702" s="35">
        <v>14</v>
      </c>
      <c r="D702" s="35">
        <v>15</v>
      </c>
      <c r="E702" s="35">
        <v>18</v>
      </c>
      <c r="F702" s="32"/>
      <c r="G702" s="32"/>
      <c r="H702" s="32"/>
      <c r="I702" s="32"/>
      <c r="J702" s="32"/>
      <c r="K702" s="32"/>
      <c r="L702" s="32"/>
      <c r="M702" s="32"/>
      <c r="N702" s="32"/>
      <c r="O702" s="32"/>
      <c r="P702" s="32"/>
      <c r="Q702" s="32"/>
      <c r="R702" s="32"/>
      <c r="S702" s="32"/>
      <c r="T702" s="8"/>
      <c r="U702" s="8"/>
      <c r="V702" s="8"/>
      <c r="W702" s="8"/>
      <c r="X702" s="8"/>
      <c r="Y702" s="8"/>
    </row>
    <row r="703" spans="1:25" s="1" customFormat="1" x14ac:dyDescent="0.25">
      <c r="A703" s="6" t="s">
        <v>6</v>
      </c>
      <c r="B703" s="4">
        <v>96</v>
      </c>
      <c r="C703" s="35">
        <v>12</v>
      </c>
      <c r="D703" s="35">
        <v>15</v>
      </c>
      <c r="E703" s="35">
        <v>19</v>
      </c>
      <c r="F703" s="32"/>
      <c r="G703" s="32"/>
      <c r="H703" s="32"/>
      <c r="I703" s="32"/>
      <c r="J703" s="32"/>
      <c r="K703" s="32"/>
      <c r="L703" s="32"/>
      <c r="M703" s="32"/>
      <c r="N703" s="32"/>
      <c r="O703" s="32"/>
      <c r="P703" s="32"/>
      <c r="Q703" s="32"/>
      <c r="R703" s="32"/>
      <c r="S703" s="32"/>
      <c r="T703" s="8"/>
      <c r="U703" s="8"/>
      <c r="V703" s="8"/>
      <c r="W703" s="8"/>
      <c r="X703" s="8"/>
      <c r="Y703" s="8"/>
    </row>
    <row r="704" spans="1:25" s="1" customFormat="1" x14ac:dyDescent="0.25">
      <c r="A704" s="6" t="s">
        <v>7</v>
      </c>
      <c r="B704" s="4">
        <v>179</v>
      </c>
      <c r="C704" s="35">
        <v>15</v>
      </c>
      <c r="D704" s="35">
        <v>15</v>
      </c>
      <c r="E704" s="35">
        <v>20</v>
      </c>
      <c r="F704" s="32"/>
      <c r="G704" s="32"/>
      <c r="H704" s="32"/>
      <c r="I704" s="32"/>
      <c r="J704" s="32"/>
      <c r="K704" s="32"/>
      <c r="L704" s="32"/>
      <c r="M704" s="32"/>
      <c r="N704" s="32"/>
      <c r="O704" s="32"/>
      <c r="P704" s="32"/>
      <c r="Q704" s="32"/>
      <c r="R704" s="32"/>
      <c r="S704" s="32"/>
      <c r="T704" s="8"/>
      <c r="U704" s="8"/>
      <c r="V704" s="8"/>
      <c r="W704" s="8"/>
      <c r="X704" s="8"/>
      <c r="Y704" s="8"/>
    </row>
    <row r="705" spans="1:25" s="1" customFormat="1" x14ac:dyDescent="0.25">
      <c r="A705" s="6" t="s">
        <v>8</v>
      </c>
      <c r="B705" s="4">
        <v>502</v>
      </c>
      <c r="C705" s="35">
        <v>14</v>
      </c>
      <c r="D705" s="35">
        <v>15</v>
      </c>
      <c r="E705" s="35">
        <v>18</v>
      </c>
      <c r="F705" s="32"/>
      <c r="G705" s="32"/>
      <c r="H705" s="32"/>
      <c r="I705" s="32"/>
      <c r="J705" s="32"/>
      <c r="K705" s="32"/>
      <c r="L705" s="32"/>
      <c r="M705" s="32"/>
      <c r="N705" s="32"/>
      <c r="O705" s="32"/>
      <c r="P705" s="32"/>
      <c r="Q705" s="32"/>
      <c r="R705" s="32"/>
      <c r="S705" s="32"/>
      <c r="T705" s="8"/>
      <c r="U705" s="8"/>
      <c r="V705" s="8"/>
      <c r="W705" s="8"/>
      <c r="X705" s="8"/>
      <c r="Y705" s="8"/>
    </row>
    <row r="706" spans="1:25" s="1" customFormat="1" x14ac:dyDescent="0.25">
      <c r="A706" s="6" t="s">
        <v>9</v>
      </c>
      <c r="B706" s="4">
        <v>435</v>
      </c>
      <c r="C706" s="35">
        <v>15</v>
      </c>
      <c r="D706" s="35">
        <v>15</v>
      </c>
      <c r="E706" s="35">
        <v>20</v>
      </c>
      <c r="F706" s="32"/>
      <c r="G706" s="32"/>
      <c r="H706" s="32"/>
      <c r="I706" s="32"/>
      <c r="J706" s="32"/>
      <c r="K706" s="32"/>
      <c r="L706" s="32"/>
      <c r="M706" s="32"/>
      <c r="N706" s="32"/>
      <c r="O706" s="32"/>
      <c r="P706" s="32"/>
      <c r="Q706" s="32"/>
      <c r="R706" s="32"/>
      <c r="S706" s="32"/>
      <c r="T706" s="8"/>
      <c r="U706" s="8"/>
      <c r="V706" s="8"/>
      <c r="W706" s="8"/>
      <c r="X706" s="8"/>
      <c r="Y706" s="8"/>
    </row>
    <row r="707" spans="1:25" s="1" customFormat="1" x14ac:dyDescent="0.25">
      <c r="A707" s="6" t="s">
        <v>10</v>
      </c>
      <c r="B707" s="4">
        <v>240</v>
      </c>
      <c r="C707" s="35">
        <v>13</v>
      </c>
      <c r="D707" s="35">
        <v>15</v>
      </c>
      <c r="E707" s="35">
        <v>18</v>
      </c>
      <c r="F707" s="32"/>
      <c r="G707" s="32"/>
      <c r="H707" s="32"/>
      <c r="I707" s="32"/>
      <c r="J707" s="32"/>
      <c r="K707" s="32"/>
      <c r="L707" s="32"/>
      <c r="M707" s="32"/>
      <c r="N707" s="32"/>
      <c r="O707" s="32"/>
      <c r="P707" s="32"/>
      <c r="Q707" s="32"/>
      <c r="R707" s="32"/>
      <c r="S707" s="32"/>
      <c r="T707" s="8"/>
      <c r="U707" s="8"/>
      <c r="V707" s="8"/>
      <c r="W707" s="8"/>
      <c r="X707" s="8"/>
      <c r="Y707" s="8"/>
    </row>
    <row r="708" spans="1:25" s="1" customFormat="1" x14ac:dyDescent="0.25">
      <c r="A708" s="6" t="s">
        <v>11</v>
      </c>
      <c r="B708" s="4">
        <v>403</v>
      </c>
      <c r="C708" s="35">
        <v>14</v>
      </c>
      <c r="D708" s="35">
        <v>15</v>
      </c>
      <c r="E708" s="35">
        <v>20</v>
      </c>
      <c r="F708" s="32"/>
      <c r="G708" s="32"/>
      <c r="H708" s="32"/>
      <c r="I708" s="32"/>
      <c r="J708" s="32"/>
      <c r="K708" s="32"/>
      <c r="L708" s="32"/>
      <c r="M708" s="32"/>
      <c r="N708" s="32"/>
      <c r="O708" s="32"/>
      <c r="P708" s="32"/>
      <c r="Q708" s="32"/>
      <c r="R708" s="32"/>
      <c r="S708" s="32"/>
      <c r="T708" s="8"/>
      <c r="U708" s="8"/>
      <c r="V708" s="8"/>
      <c r="W708" s="8"/>
      <c r="X708" s="8"/>
      <c r="Y708" s="8"/>
    </row>
    <row r="709" spans="1:25" s="1" customFormat="1" x14ac:dyDescent="0.25">
      <c r="A709" s="6" t="s">
        <v>12</v>
      </c>
      <c r="B709" s="4">
        <v>122</v>
      </c>
      <c r="C709" s="35">
        <v>15</v>
      </c>
      <c r="D709" s="35">
        <v>15</v>
      </c>
      <c r="E709" s="35">
        <v>20</v>
      </c>
      <c r="F709" s="32"/>
      <c r="G709" s="32"/>
      <c r="H709" s="32"/>
      <c r="I709" s="32"/>
      <c r="J709" s="32"/>
      <c r="K709" s="32"/>
      <c r="L709" s="32"/>
      <c r="M709" s="32"/>
      <c r="N709" s="32"/>
      <c r="O709" s="32"/>
      <c r="P709" s="32"/>
      <c r="Q709" s="32"/>
      <c r="R709" s="32"/>
      <c r="S709" s="32"/>
      <c r="T709" s="8"/>
      <c r="U709" s="8"/>
      <c r="V709" s="8"/>
      <c r="W709" s="8"/>
      <c r="X709" s="8"/>
      <c r="Y709" s="8"/>
    </row>
    <row r="710" spans="1:25" s="1" customFormat="1" x14ac:dyDescent="0.25">
      <c r="A710" s="6" t="s">
        <v>13</v>
      </c>
      <c r="B710" s="4">
        <v>168</v>
      </c>
      <c r="C710" s="35">
        <v>15</v>
      </c>
      <c r="D710" s="35">
        <v>15</v>
      </c>
      <c r="E710" s="35">
        <v>20</v>
      </c>
      <c r="F710" s="32"/>
      <c r="G710" s="32"/>
      <c r="H710" s="32"/>
      <c r="I710" s="32"/>
      <c r="J710" s="32"/>
      <c r="K710" s="32"/>
      <c r="L710" s="32"/>
      <c r="M710" s="32"/>
      <c r="N710" s="32"/>
      <c r="O710" s="32"/>
      <c r="P710" s="32"/>
      <c r="Q710" s="32"/>
      <c r="R710" s="32"/>
      <c r="S710" s="32"/>
      <c r="T710" s="8"/>
      <c r="U710" s="8"/>
      <c r="V710" s="8"/>
      <c r="W710" s="8"/>
      <c r="X710" s="8"/>
      <c r="Y710" s="8"/>
    </row>
    <row r="711" spans="1:25" s="1" customFormat="1" x14ac:dyDescent="0.25">
      <c r="B711" s="7"/>
      <c r="C711" s="32"/>
      <c r="D711" s="32"/>
      <c r="E711" s="32"/>
      <c r="F711" s="32"/>
      <c r="G711" s="32"/>
      <c r="H711" s="32"/>
      <c r="I711" s="32"/>
      <c r="J711" s="32"/>
      <c r="K711" s="32"/>
      <c r="L711" s="32"/>
      <c r="M711" s="32"/>
      <c r="N711" s="32"/>
      <c r="O711" s="32"/>
      <c r="P711" s="32"/>
      <c r="Q711" s="32"/>
      <c r="R711" s="32"/>
      <c r="S711" s="32"/>
      <c r="T711" s="8"/>
      <c r="U711" s="8"/>
      <c r="V711" s="8"/>
      <c r="W711" s="8"/>
      <c r="X711" s="8"/>
      <c r="Y711" s="8"/>
    </row>
    <row r="712" spans="1:25" s="1" customFormat="1" x14ac:dyDescent="0.25">
      <c r="C712" s="22"/>
      <c r="D712" s="22"/>
      <c r="E712" s="22"/>
      <c r="F712" s="22"/>
      <c r="G712" s="22"/>
      <c r="H712" s="22"/>
      <c r="I712" s="22"/>
      <c r="J712" s="22"/>
      <c r="K712" s="22"/>
      <c r="L712" s="22"/>
      <c r="M712" s="22"/>
      <c r="N712" s="22"/>
      <c r="O712" s="22"/>
      <c r="P712" s="22"/>
      <c r="Q712" s="22"/>
      <c r="R712" s="22"/>
      <c r="S712" s="22"/>
    </row>
    <row r="713" spans="1:25" s="1" customFormat="1" x14ac:dyDescent="0.25">
      <c r="A713" s="1" t="s">
        <v>746</v>
      </c>
      <c r="C713" s="22"/>
      <c r="D713" s="22"/>
      <c r="E713" s="22"/>
      <c r="F713" s="22"/>
      <c r="G713" s="22"/>
      <c r="H713" s="22"/>
      <c r="I713" s="22"/>
      <c r="J713" s="22"/>
      <c r="K713" s="22"/>
      <c r="L713" s="22"/>
      <c r="M713" s="22"/>
      <c r="N713" s="22"/>
      <c r="O713" s="22"/>
      <c r="P713" s="22"/>
      <c r="Q713" s="22"/>
      <c r="R713" s="22"/>
      <c r="S713" s="22"/>
    </row>
    <row r="714" spans="1:25" s="1" customFormat="1" x14ac:dyDescent="0.25">
      <c r="C714" s="22"/>
      <c r="D714" s="22"/>
      <c r="E714" s="22"/>
      <c r="F714" s="22"/>
      <c r="G714" s="22"/>
      <c r="H714" s="22"/>
      <c r="I714" s="22"/>
      <c r="J714" s="22"/>
      <c r="K714" s="22"/>
      <c r="L714" s="22"/>
      <c r="M714" s="22"/>
      <c r="N714" s="22"/>
      <c r="O714" s="22"/>
      <c r="P714" s="22"/>
      <c r="Q714" s="22"/>
      <c r="R714" s="22"/>
      <c r="S714" s="22"/>
    </row>
    <row r="715" spans="1:25" s="1" customFormat="1" x14ac:dyDescent="0.25">
      <c r="A715" s="2" t="s">
        <v>0</v>
      </c>
      <c r="B715" s="2" t="s">
        <v>1</v>
      </c>
      <c r="C715" s="10" t="s">
        <v>295</v>
      </c>
      <c r="D715" s="10" t="s">
        <v>296</v>
      </c>
      <c r="E715" s="10" t="s">
        <v>297</v>
      </c>
      <c r="F715" s="30"/>
      <c r="G715" s="30"/>
      <c r="H715" s="30"/>
      <c r="I715" s="30"/>
      <c r="J715" s="30"/>
      <c r="K715" s="30"/>
      <c r="L715" s="30"/>
      <c r="M715" s="30"/>
      <c r="N715" s="30"/>
      <c r="O715" s="30"/>
      <c r="P715" s="30"/>
      <c r="Q715" s="30"/>
      <c r="R715" s="30"/>
      <c r="S715" s="30"/>
      <c r="T715" s="9"/>
      <c r="U715" s="9"/>
      <c r="V715" s="9"/>
      <c r="W715" s="9"/>
      <c r="X715" s="9"/>
      <c r="Y715" s="9"/>
    </row>
    <row r="716" spans="1:25" s="1" customFormat="1" x14ac:dyDescent="0.25">
      <c r="A716" s="3" t="s">
        <v>2</v>
      </c>
      <c r="B716" s="4">
        <v>835</v>
      </c>
      <c r="C716" s="35">
        <v>5</v>
      </c>
      <c r="D716" s="35">
        <v>8</v>
      </c>
      <c r="E716" s="35">
        <v>12</v>
      </c>
      <c r="F716" s="32"/>
      <c r="G716" s="32"/>
      <c r="H716" s="32"/>
      <c r="I716" s="32"/>
      <c r="J716" s="32"/>
      <c r="K716" s="32"/>
      <c r="L716" s="32"/>
      <c r="M716" s="32"/>
      <c r="N716" s="32"/>
      <c r="O716" s="32"/>
      <c r="P716" s="32"/>
      <c r="Q716" s="32"/>
      <c r="R716" s="32"/>
      <c r="S716" s="32"/>
      <c r="T716" s="8"/>
      <c r="U716" s="8"/>
      <c r="V716" s="8"/>
      <c r="W716" s="8"/>
      <c r="X716" s="8"/>
      <c r="Y716" s="8"/>
    </row>
    <row r="717" spans="1:25" s="1" customFormat="1" x14ac:dyDescent="0.25">
      <c r="A717" s="6" t="s">
        <v>3</v>
      </c>
      <c r="B717" s="4">
        <v>259</v>
      </c>
      <c r="C717" s="35">
        <v>6</v>
      </c>
      <c r="D717" s="35">
        <v>9</v>
      </c>
      <c r="E717" s="35">
        <v>12</v>
      </c>
      <c r="F717" s="32"/>
      <c r="G717" s="32"/>
      <c r="H717" s="32"/>
      <c r="I717" s="32"/>
      <c r="J717" s="32"/>
      <c r="K717" s="32"/>
      <c r="L717" s="32"/>
      <c r="M717" s="32"/>
      <c r="N717" s="32"/>
      <c r="O717" s="32"/>
      <c r="P717" s="32"/>
      <c r="Q717" s="32"/>
      <c r="R717" s="32"/>
      <c r="S717" s="32"/>
      <c r="T717" s="8"/>
      <c r="U717" s="8"/>
      <c r="V717" s="8"/>
      <c r="W717" s="8"/>
      <c r="X717" s="8"/>
      <c r="Y717" s="8"/>
    </row>
    <row r="718" spans="1:25" s="1" customFormat="1" x14ac:dyDescent="0.25">
      <c r="A718" s="6" t="s">
        <v>4</v>
      </c>
      <c r="B718" s="4">
        <v>172</v>
      </c>
      <c r="C718" s="35">
        <v>5</v>
      </c>
      <c r="D718" s="35">
        <v>7</v>
      </c>
      <c r="E718" s="35">
        <v>10</v>
      </c>
      <c r="F718" s="32"/>
      <c r="G718" s="32"/>
      <c r="H718" s="32"/>
      <c r="I718" s="32"/>
      <c r="J718" s="32"/>
      <c r="K718" s="32"/>
      <c r="L718" s="32"/>
      <c r="M718" s="32"/>
      <c r="N718" s="32"/>
      <c r="O718" s="32"/>
      <c r="P718" s="32"/>
      <c r="Q718" s="32"/>
      <c r="R718" s="32"/>
      <c r="S718" s="32"/>
      <c r="T718" s="8"/>
      <c r="U718" s="8"/>
      <c r="V718" s="8"/>
      <c r="W718" s="8"/>
      <c r="X718" s="8"/>
      <c r="Y718" s="8"/>
    </row>
    <row r="719" spans="1:25" s="1" customFormat="1" x14ac:dyDescent="0.25">
      <c r="A719" s="6" t="s">
        <v>5</v>
      </c>
      <c r="B719" s="4">
        <v>156</v>
      </c>
      <c r="C719" s="35">
        <v>6</v>
      </c>
      <c r="D719" s="35">
        <v>10</v>
      </c>
      <c r="E719" s="35">
        <v>12</v>
      </c>
      <c r="F719" s="32"/>
      <c r="G719" s="32"/>
      <c r="H719" s="32"/>
      <c r="I719" s="32"/>
      <c r="J719" s="32"/>
      <c r="K719" s="32"/>
      <c r="L719" s="32"/>
      <c r="M719" s="32"/>
      <c r="N719" s="32"/>
      <c r="O719" s="32"/>
      <c r="P719" s="32"/>
      <c r="Q719" s="32"/>
      <c r="R719" s="32"/>
      <c r="S719" s="32"/>
      <c r="T719" s="8"/>
      <c r="U719" s="8"/>
      <c r="V719" s="8"/>
      <c r="W719" s="8"/>
      <c r="X719" s="8"/>
      <c r="Y719" s="8"/>
    </row>
    <row r="720" spans="1:25" s="1" customFormat="1" x14ac:dyDescent="0.25">
      <c r="A720" s="6" t="s">
        <v>6</v>
      </c>
      <c r="B720" s="4">
        <v>82</v>
      </c>
      <c r="C720" s="35">
        <v>6</v>
      </c>
      <c r="D720" s="35">
        <v>10</v>
      </c>
      <c r="E720" s="35">
        <v>12</v>
      </c>
      <c r="F720" s="32"/>
      <c r="G720" s="32"/>
      <c r="H720" s="32"/>
      <c r="I720" s="32"/>
      <c r="J720" s="32"/>
      <c r="K720" s="32"/>
      <c r="L720" s="32"/>
      <c r="M720" s="32"/>
      <c r="N720" s="32"/>
      <c r="O720" s="32"/>
      <c r="P720" s="32"/>
      <c r="Q720" s="32"/>
      <c r="R720" s="32"/>
      <c r="S720" s="32"/>
      <c r="T720" s="8"/>
      <c r="U720" s="8"/>
      <c r="V720" s="8"/>
      <c r="W720" s="8"/>
      <c r="X720" s="8"/>
      <c r="Y720" s="8"/>
    </row>
    <row r="721" spans="1:25" s="1" customFormat="1" x14ac:dyDescent="0.25">
      <c r="A721" s="6" t="s">
        <v>7</v>
      </c>
      <c r="B721" s="4">
        <v>166</v>
      </c>
      <c r="C721" s="35">
        <v>6</v>
      </c>
      <c r="D721" s="35">
        <v>10</v>
      </c>
      <c r="E721" s="35">
        <v>12</v>
      </c>
      <c r="F721" s="32"/>
      <c r="G721" s="32"/>
      <c r="H721" s="32"/>
      <c r="I721" s="32"/>
      <c r="J721" s="32"/>
      <c r="K721" s="32"/>
      <c r="L721" s="32"/>
      <c r="M721" s="32"/>
      <c r="N721" s="32"/>
      <c r="O721" s="32"/>
      <c r="P721" s="32"/>
      <c r="Q721" s="32"/>
      <c r="R721" s="32"/>
      <c r="S721" s="32"/>
      <c r="T721" s="8"/>
      <c r="U721" s="8"/>
      <c r="V721" s="8"/>
      <c r="W721" s="8"/>
      <c r="X721" s="8"/>
      <c r="Y721" s="8"/>
    </row>
    <row r="722" spans="1:25" s="1" customFormat="1" x14ac:dyDescent="0.25">
      <c r="A722" s="6" t="s">
        <v>8</v>
      </c>
      <c r="B722" s="4">
        <v>411</v>
      </c>
      <c r="C722" s="35">
        <v>5</v>
      </c>
      <c r="D722" s="35">
        <v>6</v>
      </c>
      <c r="E722" s="35">
        <v>9</v>
      </c>
      <c r="F722" s="32"/>
      <c r="G722" s="32"/>
      <c r="H722" s="32"/>
      <c r="I722" s="32"/>
      <c r="J722" s="32"/>
      <c r="K722" s="32"/>
      <c r="L722" s="32"/>
      <c r="M722" s="32"/>
      <c r="N722" s="32"/>
      <c r="O722" s="32"/>
      <c r="P722" s="32"/>
      <c r="Q722" s="32"/>
      <c r="R722" s="32"/>
      <c r="S722" s="32"/>
      <c r="T722" s="8"/>
      <c r="U722" s="8"/>
      <c r="V722" s="8"/>
      <c r="W722" s="8"/>
      <c r="X722" s="8"/>
      <c r="Y722" s="8"/>
    </row>
    <row r="723" spans="1:25" s="1" customFormat="1" x14ac:dyDescent="0.25">
      <c r="A723" s="6" t="s">
        <v>9</v>
      </c>
      <c r="B723" s="4">
        <v>405</v>
      </c>
      <c r="C723" s="35">
        <v>8</v>
      </c>
      <c r="D723" s="35">
        <v>12</v>
      </c>
      <c r="E723" s="35">
        <v>12</v>
      </c>
      <c r="F723" s="32"/>
      <c r="G723" s="32"/>
      <c r="H723" s="32"/>
      <c r="I723" s="32"/>
      <c r="J723" s="32"/>
      <c r="K723" s="32"/>
      <c r="L723" s="32"/>
      <c r="M723" s="32"/>
      <c r="N723" s="32"/>
      <c r="O723" s="32"/>
      <c r="P723" s="32"/>
      <c r="Q723" s="32"/>
      <c r="R723" s="32"/>
      <c r="S723" s="32"/>
      <c r="T723" s="8"/>
      <c r="U723" s="8"/>
      <c r="V723" s="8"/>
      <c r="W723" s="8"/>
      <c r="X723" s="8"/>
      <c r="Y723" s="8"/>
    </row>
    <row r="724" spans="1:25" s="1" customFormat="1" x14ac:dyDescent="0.25">
      <c r="A724" s="6" t="s">
        <v>10</v>
      </c>
      <c r="B724" s="4">
        <v>214</v>
      </c>
      <c r="C724" s="35">
        <v>5</v>
      </c>
      <c r="D724" s="35">
        <v>8</v>
      </c>
      <c r="E724" s="35">
        <v>12</v>
      </c>
      <c r="F724" s="32"/>
      <c r="G724" s="32"/>
      <c r="H724" s="32"/>
      <c r="I724" s="32"/>
      <c r="J724" s="32"/>
      <c r="K724" s="32"/>
      <c r="L724" s="32"/>
      <c r="M724" s="32"/>
      <c r="N724" s="32"/>
      <c r="O724" s="32"/>
      <c r="P724" s="32"/>
      <c r="Q724" s="32"/>
      <c r="R724" s="32"/>
      <c r="S724" s="32"/>
      <c r="T724" s="8"/>
      <c r="U724" s="8"/>
      <c r="V724" s="8"/>
      <c r="W724" s="8"/>
      <c r="X724" s="8"/>
      <c r="Y724" s="8"/>
    </row>
    <row r="725" spans="1:25" s="1" customFormat="1" x14ac:dyDescent="0.25">
      <c r="A725" s="6" t="s">
        <v>11</v>
      </c>
      <c r="B725" s="4">
        <v>347</v>
      </c>
      <c r="C725" s="35">
        <v>5</v>
      </c>
      <c r="D725" s="35">
        <v>8</v>
      </c>
      <c r="E725" s="35">
        <v>12</v>
      </c>
      <c r="F725" s="32"/>
      <c r="G725" s="32"/>
      <c r="H725" s="32"/>
      <c r="I725" s="32"/>
      <c r="J725" s="32"/>
      <c r="K725" s="32"/>
      <c r="L725" s="32"/>
      <c r="M725" s="32"/>
      <c r="N725" s="32"/>
      <c r="O725" s="32"/>
      <c r="P725" s="32"/>
      <c r="Q725" s="32"/>
      <c r="R725" s="32"/>
      <c r="S725" s="32"/>
      <c r="T725" s="8"/>
      <c r="U725" s="8"/>
      <c r="V725" s="8"/>
      <c r="W725" s="8"/>
      <c r="X725" s="8"/>
      <c r="Y725" s="8"/>
    </row>
    <row r="726" spans="1:25" s="1" customFormat="1" x14ac:dyDescent="0.25">
      <c r="A726" s="6" t="s">
        <v>12</v>
      </c>
      <c r="B726" s="4">
        <v>110</v>
      </c>
      <c r="C726" s="35">
        <v>6</v>
      </c>
      <c r="D726" s="35">
        <v>10</v>
      </c>
      <c r="E726" s="35">
        <v>12</v>
      </c>
      <c r="F726" s="32"/>
      <c r="G726" s="32"/>
      <c r="H726" s="32"/>
      <c r="I726" s="32"/>
      <c r="J726" s="32"/>
      <c r="K726" s="32"/>
      <c r="L726" s="32"/>
      <c r="M726" s="32"/>
      <c r="N726" s="32"/>
      <c r="O726" s="32"/>
      <c r="P726" s="32"/>
      <c r="Q726" s="32"/>
      <c r="R726" s="32"/>
      <c r="S726" s="32"/>
      <c r="T726" s="8"/>
      <c r="U726" s="8"/>
      <c r="V726" s="8"/>
      <c r="W726" s="8"/>
      <c r="X726" s="8"/>
      <c r="Y726" s="8"/>
    </row>
    <row r="727" spans="1:25" s="1" customFormat="1" x14ac:dyDescent="0.25">
      <c r="A727" s="6" t="s">
        <v>13</v>
      </c>
      <c r="B727" s="4">
        <v>143</v>
      </c>
      <c r="C727" s="35">
        <v>6</v>
      </c>
      <c r="D727" s="35">
        <v>9</v>
      </c>
      <c r="E727" s="35">
        <v>12</v>
      </c>
      <c r="F727" s="32"/>
      <c r="G727" s="32"/>
      <c r="H727" s="32"/>
      <c r="I727" s="32"/>
      <c r="J727" s="32"/>
      <c r="K727" s="32"/>
      <c r="L727" s="32"/>
      <c r="M727" s="32"/>
      <c r="N727" s="32"/>
      <c r="O727" s="32"/>
      <c r="P727" s="32"/>
      <c r="Q727" s="32"/>
      <c r="R727" s="32"/>
      <c r="S727" s="32"/>
      <c r="T727" s="8"/>
      <c r="U727" s="8"/>
      <c r="V727" s="8"/>
      <c r="W727" s="8"/>
      <c r="X727" s="8"/>
      <c r="Y727" s="8"/>
    </row>
    <row r="728" spans="1:25" s="1" customFormat="1" x14ac:dyDescent="0.25">
      <c r="B728" s="7"/>
      <c r="C728" s="32"/>
      <c r="D728" s="32"/>
      <c r="E728" s="32"/>
      <c r="F728" s="32"/>
      <c r="G728" s="32"/>
      <c r="H728" s="32"/>
      <c r="I728" s="32"/>
      <c r="J728" s="32"/>
      <c r="K728" s="32"/>
      <c r="L728" s="32"/>
      <c r="M728" s="32"/>
      <c r="N728" s="32"/>
      <c r="O728" s="32"/>
      <c r="P728" s="32"/>
      <c r="Q728" s="32"/>
      <c r="R728" s="32"/>
      <c r="S728" s="32"/>
      <c r="T728" s="8"/>
      <c r="U728" s="8"/>
      <c r="V728" s="8"/>
      <c r="W728" s="8"/>
      <c r="X728" s="8"/>
      <c r="Y728" s="8"/>
    </row>
    <row r="729" spans="1:25" s="1" customFormat="1" x14ac:dyDescent="0.25">
      <c r="C729" s="22"/>
      <c r="D729" s="22"/>
      <c r="E729" s="22"/>
      <c r="F729" s="22"/>
      <c r="G729" s="22"/>
      <c r="H729" s="22"/>
      <c r="I729" s="22"/>
      <c r="J729" s="22"/>
      <c r="K729" s="22"/>
      <c r="L729" s="22"/>
      <c r="M729" s="22"/>
      <c r="N729" s="22"/>
      <c r="O729" s="22"/>
      <c r="P729" s="22"/>
      <c r="Q729" s="22"/>
      <c r="R729" s="22"/>
      <c r="S729" s="22"/>
    </row>
    <row r="730" spans="1:25" s="1" customFormat="1" x14ac:dyDescent="0.25">
      <c r="A730" s="1" t="s">
        <v>747</v>
      </c>
      <c r="C730" s="22"/>
      <c r="D730" s="22"/>
      <c r="E730" s="22"/>
      <c r="F730" s="22"/>
      <c r="G730" s="22"/>
      <c r="H730" s="22"/>
      <c r="I730" s="22"/>
      <c r="J730" s="22"/>
      <c r="K730" s="22"/>
      <c r="L730" s="22"/>
      <c r="M730" s="22"/>
      <c r="N730" s="22"/>
      <c r="O730" s="22"/>
      <c r="P730" s="22"/>
      <c r="Q730" s="22"/>
      <c r="R730" s="22"/>
      <c r="S730" s="22"/>
    </row>
    <row r="731" spans="1:25" s="1" customFormat="1" x14ac:dyDescent="0.25">
      <c r="C731" s="22"/>
      <c r="D731" s="22"/>
      <c r="E731" s="22"/>
      <c r="F731" s="22"/>
      <c r="G731" s="22"/>
      <c r="H731" s="22"/>
      <c r="I731" s="22"/>
      <c r="J731" s="22"/>
      <c r="K731" s="22"/>
      <c r="L731" s="22"/>
      <c r="M731" s="22"/>
      <c r="N731" s="22"/>
      <c r="O731" s="22"/>
      <c r="P731" s="22"/>
      <c r="Q731" s="22"/>
      <c r="R731" s="22"/>
      <c r="S731" s="22"/>
    </row>
    <row r="732" spans="1:25" s="1" customFormat="1" x14ac:dyDescent="0.25">
      <c r="A732" s="2" t="s">
        <v>0</v>
      </c>
      <c r="B732" s="2" t="s">
        <v>1</v>
      </c>
      <c r="C732" s="10" t="s">
        <v>295</v>
      </c>
      <c r="D732" s="10" t="s">
        <v>296</v>
      </c>
      <c r="E732" s="10" t="s">
        <v>297</v>
      </c>
      <c r="F732" s="30"/>
      <c r="G732" s="30"/>
      <c r="H732" s="30"/>
      <c r="I732" s="30"/>
      <c r="J732" s="30"/>
      <c r="K732" s="30"/>
      <c r="L732" s="30"/>
      <c r="M732" s="30"/>
      <c r="N732" s="30"/>
      <c r="O732" s="30"/>
      <c r="P732" s="30"/>
      <c r="Q732" s="30"/>
      <c r="R732" s="30"/>
      <c r="S732" s="30"/>
      <c r="T732" s="9"/>
      <c r="U732" s="9"/>
      <c r="V732" s="9"/>
      <c r="W732" s="9"/>
      <c r="X732" s="9"/>
      <c r="Y732" s="9"/>
    </row>
    <row r="733" spans="1:25" s="1" customFormat="1" x14ac:dyDescent="0.25">
      <c r="A733" s="3" t="s">
        <v>2</v>
      </c>
      <c r="B733" s="4">
        <v>430</v>
      </c>
      <c r="C733" s="35">
        <v>2</v>
      </c>
      <c r="D733" s="35">
        <v>3</v>
      </c>
      <c r="E733" s="35">
        <v>5</v>
      </c>
      <c r="F733" s="32"/>
      <c r="G733" s="32"/>
      <c r="H733" s="32"/>
      <c r="I733" s="32"/>
      <c r="J733" s="32"/>
      <c r="K733" s="32"/>
      <c r="L733" s="32"/>
      <c r="M733" s="32"/>
      <c r="N733" s="32"/>
      <c r="O733" s="32"/>
      <c r="P733" s="32"/>
      <c r="Q733" s="32"/>
      <c r="R733" s="32"/>
      <c r="S733" s="32"/>
      <c r="T733" s="8"/>
      <c r="U733" s="8"/>
      <c r="V733" s="8"/>
      <c r="W733" s="8"/>
      <c r="X733" s="8"/>
      <c r="Y733" s="8"/>
    </row>
    <row r="734" spans="1:25" s="1" customFormat="1" x14ac:dyDescent="0.25">
      <c r="A734" s="6" t="s">
        <v>3</v>
      </c>
      <c r="B734" s="4">
        <v>160</v>
      </c>
      <c r="C734" s="35">
        <v>2</v>
      </c>
      <c r="D734" s="35">
        <v>3</v>
      </c>
      <c r="E734" s="35">
        <v>5</v>
      </c>
      <c r="F734" s="32"/>
      <c r="G734" s="32"/>
      <c r="H734" s="32"/>
      <c r="I734" s="32"/>
      <c r="J734" s="32"/>
      <c r="K734" s="32"/>
      <c r="L734" s="32"/>
      <c r="M734" s="32"/>
      <c r="N734" s="32"/>
      <c r="O734" s="32"/>
      <c r="P734" s="32"/>
      <c r="Q734" s="32"/>
      <c r="R734" s="32"/>
      <c r="S734" s="32"/>
      <c r="T734" s="8"/>
      <c r="U734" s="8"/>
      <c r="V734" s="8"/>
      <c r="W734" s="8"/>
      <c r="X734" s="8"/>
      <c r="Y734" s="8"/>
    </row>
    <row r="735" spans="1:25" s="1" customFormat="1" x14ac:dyDescent="0.25">
      <c r="A735" s="6" t="s">
        <v>4</v>
      </c>
      <c r="B735" s="4">
        <v>98</v>
      </c>
      <c r="C735" s="35">
        <v>2</v>
      </c>
      <c r="D735" s="35">
        <v>3</v>
      </c>
      <c r="E735" s="35">
        <v>4</v>
      </c>
      <c r="F735" s="32"/>
      <c r="G735" s="32"/>
      <c r="H735" s="32"/>
      <c r="I735" s="32"/>
      <c r="J735" s="32"/>
      <c r="K735" s="32"/>
      <c r="L735" s="32"/>
      <c r="M735" s="32"/>
      <c r="N735" s="32"/>
      <c r="O735" s="32"/>
      <c r="P735" s="32"/>
      <c r="Q735" s="32"/>
      <c r="R735" s="32"/>
      <c r="S735" s="32"/>
      <c r="T735" s="8"/>
      <c r="U735" s="8"/>
      <c r="V735" s="8"/>
      <c r="W735" s="8"/>
      <c r="X735" s="8"/>
      <c r="Y735" s="8"/>
    </row>
    <row r="736" spans="1:25" s="1" customFormat="1" x14ac:dyDescent="0.25">
      <c r="A736" s="6" t="s">
        <v>5</v>
      </c>
      <c r="B736" s="4">
        <v>70</v>
      </c>
      <c r="C736" s="35">
        <v>1.75</v>
      </c>
      <c r="D736" s="35">
        <v>2</v>
      </c>
      <c r="E736" s="35">
        <v>5</v>
      </c>
      <c r="F736" s="32"/>
      <c r="G736" s="32"/>
      <c r="H736" s="32"/>
      <c r="I736" s="32"/>
      <c r="J736" s="32"/>
      <c r="K736" s="32"/>
      <c r="L736" s="32"/>
      <c r="M736" s="32"/>
      <c r="N736" s="32"/>
      <c r="O736" s="32"/>
      <c r="P736" s="32"/>
      <c r="Q736" s="32"/>
      <c r="R736" s="32"/>
      <c r="S736" s="32"/>
      <c r="T736" s="8"/>
      <c r="U736" s="8"/>
      <c r="V736" s="8"/>
      <c r="W736" s="8"/>
      <c r="X736" s="8"/>
      <c r="Y736" s="8"/>
    </row>
    <row r="737" spans="1:25" s="1" customFormat="1" x14ac:dyDescent="0.25">
      <c r="A737" s="6" t="s">
        <v>6</v>
      </c>
      <c r="B737" s="4">
        <v>35</v>
      </c>
      <c r="C737" s="35">
        <v>1</v>
      </c>
      <c r="D737" s="35">
        <v>2</v>
      </c>
      <c r="E737" s="35">
        <v>4</v>
      </c>
      <c r="F737" s="32"/>
      <c r="G737" s="32"/>
      <c r="H737" s="32"/>
      <c r="I737" s="32"/>
      <c r="J737" s="32"/>
      <c r="K737" s="32"/>
      <c r="L737" s="32"/>
      <c r="M737" s="32"/>
      <c r="N737" s="32"/>
      <c r="O737" s="32"/>
      <c r="P737" s="32"/>
      <c r="Q737" s="32"/>
      <c r="R737" s="32"/>
      <c r="S737" s="32"/>
      <c r="T737" s="8"/>
      <c r="U737" s="8"/>
      <c r="V737" s="8"/>
      <c r="W737" s="8"/>
      <c r="X737" s="8"/>
      <c r="Y737" s="8"/>
    </row>
    <row r="738" spans="1:25" s="1" customFormat="1" x14ac:dyDescent="0.25">
      <c r="A738" s="6" t="s">
        <v>7</v>
      </c>
      <c r="B738" s="4">
        <v>67</v>
      </c>
      <c r="C738" s="35">
        <v>1</v>
      </c>
      <c r="D738" s="35">
        <v>2</v>
      </c>
      <c r="E738" s="35">
        <v>5</v>
      </c>
      <c r="F738" s="32"/>
      <c r="G738" s="32"/>
      <c r="H738" s="32"/>
      <c r="I738" s="32"/>
      <c r="J738" s="32"/>
      <c r="K738" s="32"/>
      <c r="L738" s="32"/>
      <c r="M738" s="32"/>
      <c r="N738" s="32"/>
      <c r="O738" s="32"/>
      <c r="P738" s="32"/>
      <c r="Q738" s="32"/>
      <c r="R738" s="32"/>
      <c r="S738" s="32"/>
      <c r="T738" s="8"/>
      <c r="U738" s="8"/>
      <c r="V738" s="8"/>
      <c r="W738" s="8"/>
      <c r="X738" s="8"/>
      <c r="Y738" s="8"/>
    </row>
    <row r="739" spans="1:25" s="1" customFormat="1" x14ac:dyDescent="0.25">
      <c r="A739" s="6" t="s">
        <v>8</v>
      </c>
      <c r="B739" s="4">
        <v>193</v>
      </c>
      <c r="C739" s="35">
        <v>2</v>
      </c>
      <c r="D739" s="35">
        <v>2</v>
      </c>
      <c r="E739" s="35">
        <v>5</v>
      </c>
      <c r="F739" s="32"/>
      <c r="G739" s="32"/>
      <c r="H739" s="32"/>
      <c r="I739" s="32"/>
      <c r="J739" s="32"/>
      <c r="K739" s="32"/>
      <c r="L739" s="32"/>
      <c r="M739" s="32"/>
      <c r="N739" s="32"/>
      <c r="O739" s="32"/>
      <c r="P739" s="32"/>
      <c r="Q739" s="32"/>
      <c r="R739" s="32"/>
      <c r="S739" s="32"/>
      <c r="T739" s="8"/>
      <c r="U739" s="8"/>
      <c r="V739" s="8"/>
      <c r="W739" s="8"/>
      <c r="X739" s="8"/>
      <c r="Y739" s="8"/>
    </row>
    <row r="740" spans="1:25" s="1" customFormat="1" x14ac:dyDescent="0.25">
      <c r="A740" s="6" t="s">
        <v>9</v>
      </c>
      <c r="B740" s="4">
        <v>226</v>
      </c>
      <c r="C740" s="35">
        <v>2</v>
      </c>
      <c r="D740" s="35">
        <v>3</v>
      </c>
      <c r="E740" s="35">
        <v>5</v>
      </c>
      <c r="F740" s="32"/>
      <c r="G740" s="32"/>
      <c r="H740" s="32"/>
      <c r="I740" s="32"/>
      <c r="J740" s="32"/>
      <c r="K740" s="32"/>
      <c r="L740" s="32"/>
      <c r="M740" s="32"/>
      <c r="N740" s="32"/>
      <c r="O740" s="32"/>
      <c r="P740" s="32"/>
      <c r="Q740" s="32"/>
      <c r="R740" s="32"/>
      <c r="S740" s="32"/>
      <c r="T740" s="8"/>
      <c r="U740" s="8"/>
      <c r="V740" s="8"/>
      <c r="W740" s="8"/>
      <c r="X740" s="8"/>
      <c r="Y740" s="8"/>
    </row>
    <row r="741" spans="1:25" s="1" customFormat="1" x14ac:dyDescent="0.25">
      <c r="A741" s="6" t="s">
        <v>10</v>
      </c>
      <c r="B741" s="4">
        <v>102</v>
      </c>
      <c r="C741" s="35">
        <v>2</v>
      </c>
      <c r="D741" s="35">
        <v>3</v>
      </c>
      <c r="E741" s="35">
        <v>5</v>
      </c>
      <c r="F741" s="32"/>
      <c r="G741" s="32"/>
      <c r="H741" s="32"/>
      <c r="I741" s="32"/>
      <c r="J741" s="32"/>
      <c r="K741" s="32"/>
      <c r="L741" s="32"/>
      <c r="M741" s="32"/>
      <c r="N741" s="32"/>
      <c r="O741" s="32"/>
      <c r="P741" s="32"/>
      <c r="Q741" s="32"/>
      <c r="R741" s="32"/>
      <c r="S741" s="32"/>
      <c r="T741" s="8"/>
      <c r="U741" s="8"/>
      <c r="V741" s="8"/>
      <c r="W741" s="8"/>
      <c r="X741" s="8"/>
      <c r="Y741" s="8"/>
    </row>
    <row r="742" spans="1:25" s="1" customFormat="1" x14ac:dyDescent="0.25">
      <c r="A742" s="6" t="s">
        <v>11</v>
      </c>
      <c r="B742" s="4">
        <v>181</v>
      </c>
      <c r="C742" s="35">
        <v>2</v>
      </c>
      <c r="D742" s="35">
        <v>3</v>
      </c>
      <c r="E742" s="35">
        <v>4</v>
      </c>
      <c r="F742" s="32"/>
      <c r="G742" s="32"/>
      <c r="H742" s="32"/>
      <c r="I742" s="32"/>
      <c r="J742" s="32"/>
      <c r="K742" s="32"/>
      <c r="L742" s="32"/>
      <c r="M742" s="32"/>
      <c r="N742" s="32"/>
      <c r="O742" s="32"/>
      <c r="P742" s="32"/>
      <c r="Q742" s="32"/>
      <c r="R742" s="32"/>
      <c r="S742" s="32"/>
      <c r="T742" s="8"/>
      <c r="U742" s="8"/>
      <c r="V742" s="8"/>
      <c r="W742" s="8"/>
      <c r="X742" s="8"/>
      <c r="Y742" s="8"/>
    </row>
    <row r="743" spans="1:25" s="1" customFormat="1" x14ac:dyDescent="0.25">
      <c r="A743" s="6" t="s">
        <v>12</v>
      </c>
      <c r="B743" s="4">
        <v>54</v>
      </c>
      <c r="C743" s="35">
        <v>2</v>
      </c>
      <c r="D743" s="35">
        <v>3</v>
      </c>
      <c r="E743" s="35">
        <v>5</v>
      </c>
      <c r="F743" s="32"/>
      <c r="G743" s="32"/>
      <c r="H743" s="32"/>
      <c r="I743" s="32"/>
      <c r="J743" s="32"/>
      <c r="K743" s="32"/>
      <c r="L743" s="32"/>
      <c r="M743" s="32"/>
      <c r="N743" s="32"/>
      <c r="O743" s="32"/>
      <c r="P743" s="32"/>
      <c r="Q743" s="32"/>
      <c r="R743" s="32"/>
      <c r="S743" s="32"/>
      <c r="T743" s="8"/>
      <c r="U743" s="8"/>
      <c r="V743" s="8"/>
      <c r="W743" s="8"/>
      <c r="X743" s="8"/>
      <c r="Y743" s="8"/>
    </row>
    <row r="744" spans="1:25" s="1" customFormat="1" x14ac:dyDescent="0.25">
      <c r="A744" s="6" t="s">
        <v>13</v>
      </c>
      <c r="B744" s="4">
        <v>83</v>
      </c>
      <c r="C744" s="35">
        <v>2</v>
      </c>
      <c r="D744" s="35">
        <v>3</v>
      </c>
      <c r="E744" s="35">
        <v>5</v>
      </c>
      <c r="F744" s="32"/>
      <c r="G744" s="32"/>
      <c r="H744" s="32"/>
      <c r="I744" s="32"/>
      <c r="J744" s="32"/>
      <c r="K744" s="32"/>
      <c r="L744" s="32"/>
      <c r="M744" s="32"/>
      <c r="N744" s="32"/>
      <c r="O744" s="32"/>
      <c r="P744" s="32"/>
      <c r="Q744" s="32"/>
      <c r="R744" s="32"/>
      <c r="S744" s="32"/>
      <c r="T744" s="8"/>
      <c r="U744" s="8"/>
      <c r="V744" s="8"/>
      <c r="W744" s="8"/>
      <c r="X744" s="8"/>
      <c r="Y744" s="8"/>
    </row>
    <row r="745" spans="1:25" s="1" customFormat="1" x14ac:dyDescent="0.25">
      <c r="B745" s="7"/>
      <c r="C745" s="32"/>
      <c r="D745" s="32"/>
      <c r="E745" s="32"/>
      <c r="F745" s="32"/>
      <c r="G745" s="32"/>
      <c r="H745" s="32"/>
      <c r="I745" s="32"/>
      <c r="J745" s="32"/>
      <c r="K745" s="32"/>
      <c r="L745" s="32"/>
      <c r="M745" s="32"/>
      <c r="N745" s="32"/>
      <c r="O745" s="32"/>
      <c r="P745" s="32"/>
      <c r="Q745" s="32"/>
      <c r="R745" s="32"/>
      <c r="S745" s="32"/>
      <c r="T745" s="8"/>
      <c r="U745" s="8"/>
      <c r="V745" s="8"/>
      <c r="W745" s="8"/>
      <c r="X745" s="8"/>
      <c r="Y745" s="8"/>
    </row>
    <row r="746" spans="1:25" s="1" customFormat="1" x14ac:dyDescent="0.25">
      <c r="C746" s="22"/>
      <c r="D746" s="22"/>
      <c r="E746" s="22"/>
      <c r="F746" s="22"/>
      <c r="G746" s="22"/>
      <c r="H746" s="22"/>
      <c r="I746" s="22"/>
      <c r="J746" s="22"/>
      <c r="K746" s="22"/>
      <c r="L746" s="22"/>
      <c r="M746" s="22"/>
      <c r="N746" s="22"/>
      <c r="O746" s="22"/>
      <c r="P746" s="22"/>
      <c r="Q746" s="22"/>
      <c r="R746" s="22"/>
      <c r="S746" s="22"/>
    </row>
    <row r="747" spans="1:25" s="1" customFormat="1" x14ac:dyDescent="0.25">
      <c r="A747" s="1" t="s">
        <v>748</v>
      </c>
      <c r="C747" s="22"/>
      <c r="D747" s="22"/>
      <c r="E747" s="22"/>
      <c r="F747" s="22"/>
      <c r="G747" s="22"/>
      <c r="H747" s="22"/>
      <c r="I747" s="22"/>
      <c r="J747" s="22"/>
      <c r="K747" s="22"/>
      <c r="L747" s="22"/>
      <c r="M747" s="22"/>
      <c r="N747" s="22"/>
      <c r="O747" s="22"/>
      <c r="P747" s="22"/>
      <c r="Q747" s="22"/>
      <c r="R747" s="22"/>
      <c r="S747" s="22"/>
    </row>
    <row r="748" spans="1:25" s="1" customFormat="1" x14ac:dyDescent="0.25">
      <c r="C748" s="22"/>
      <c r="D748" s="22"/>
      <c r="E748" s="22"/>
      <c r="F748" s="22"/>
      <c r="G748" s="22"/>
      <c r="H748" s="22"/>
      <c r="I748" s="22"/>
      <c r="J748" s="22"/>
      <c r="K748" s="22"/>
      <c r="L748" s="22"/>
      <c r="M748" s="22"/>
      <c r="N748" s="22"/>
      <c r="O748" s="22"/>
      <c r="P748" s="22"/>
      <c r="Q748" s="22"/>
      <c r="R748" s="22"/>
      <c r="S748" s="22"/>
    </row>
    <row r="749" spans="1:25" s="1" customFormat="1" x14ac:dyDescent="0.25">
      <c r="A749" s="2" t="s">
        <v>0</v>
      </c>
      <c r="B749" s="2" t="s">
        <v>1</v>
      </c>
      <c r="C749" s="10" t="s">
        <v>295</v>
      </c>
      <c r="D749" s="10" t="s">
        <v>296</v>
      </c>
      <c r="E749" s="10" t="s">
        <v>297</v>
      </c>
      <c r="F749" s="30"/>
      <c r="G749" s="30"/>
      <c r="H749" s="30"/>
      <c r="I749" s="30"/>
      <c r="J749" s="30"/>
      <c r="K749" s="30"/>
      <c r="L749" s="30"/>
      <c r="M749" s="30"/>
      <c r="N749" s="30"/>
      <c r="O749" s="30"/>
      <c r="P749" s="30"/>
      <c r="Q749" s="30"/>
      <c r="R749" s="30"/>
      <c r="S749" s="30"/>
      <c r="T749" s="9"/>
      <c r="U749" s="9"/>
      <c r="V749" s="9"/>
      <c r="W749" s="9"/>
      <c r="X749" s="9"/>
      <c r="Y749" s="9"/>
    </row>
    <row r="750" spans="1:25" s="1" customFormat="1" x14ac:dyDescent="0.25">
      <c r="A750" s="3" t="s">
        <v>2</v>
      </c>
      <c r="B750" s="4">
        <v>931</v>
      </c>
      <c r="C750" s="35">
        <v>15</v>
      </c>
      <c r="D750" s="35">
        <v>20</v>
      </c>
      <c r="E750" s="35">
        <v>20</v>
      </c>
      <c r="F750" s="32"/>
      <c r="G750" s="32"/>
      <c r="H750" s="32"/>
      <c r="I750" s="32"/>
      <c r="J750" s="32"/>
      <c r="K750" s="32"/>
      <c r="L750" s="32"/>
      <c r="M750" s="32"/>
      <c r="N750" s="32"/>
      <c r="O750" s="32"/>
      <c r="P750" s="32"/>
      <c r="Q750" s="32"/>
      <c r="R750" s="32"/>
      <c r="S750" s="32"/>
      <c r="T750" s="8"/>
      <c r="U750" s="8"/>
      <c r="V750" s="8"/>
      <c r="W750" s="8"/>
      <c r="X750" s="8"/>
      <c r="Y750" s="8"/>
    </row>
    <row r="751" spans="1:25" s="1" customFormat="1" x14ac:dyDescent="0.25">
      <c r="A751" s="6" t="s">
        <v>3</v>
      </c>
      <c r="B751" s="4">
        <v>301</v>
      </c>
      <c r="C751" s="35">
        <v>15</v>
      </c>
      <c r="D751" s="35">
        <v>20</v>
      </c>
      <c r="E751" s="35">
        <v>20</v>
      </c>
      <c r="F751" s="32"/>
      <c r="G751" s="32"/>
      <c r="H751" s="32"/>
      <c r="I751" s="32"/>
      <c r="J751" s="32"/>
      <c r="K751" s="32"/>
      <c r="L751" s="32"/>
      <c r="M751" s="32"/>
      <c r="N751" s="32"/>
      <c r="O751" s="32"/>
      <c r="P751" s="32"/>
      <c r="Q751" s="32"/>
      <c r="R751" s="32"/>
      <c r="S751" s="32"/>
      <c r="T751" s="8"/>
      <c r="U751" s="8"/>
      <c r="V751" s="8"/>
      <c r="W751" s="8"/>
      <c r="X751" s="8"/>
      <c r="Y751" s="8"/>
    </row>
    <row r="752" spans="1:25" s="1" customFormat="1" x14ac:dyDescent="0.25">
      <c r="A752" s="6" t="s">
        <v>4</v>
      </c>
      <c r="B752" s="4">
        <v>186</v>
      </c>
      <c r="C752" s="35">
        <v>15</v>
      </c>
      <c r="D752" s="35">
        <v>20</v>
      </c>
      <c r="E752" s="35">
        <v>22</v>
      </c>
      <c r="F752" s="32"/>
      <c r="G752" s="32"/>
      <c r="H752" s="32"/>
      <c r="I752" s="32"/>
      <c r="J752" s="32"/>
      <c r="K752" s="32"/>
      <c r="L752" s="32"/>
      <c r="M752" s="32"/>
      <c r="N752" s="32"/>
      <c r="O752" s="32"/>
      <c r="P752" s="32"/>
      <c r="Q752" s="32"/>
      <c r="R752" s="32"/>
      <c r="S752" s="32"/>
      <c r="T752" s="8"/>
      <c r="U752" s="8"/>
      <c r="V752" s="8"/>
      <c r="W752" s="8"/>
      <c r="X752" s="8"/>
      <c r="Y752" s="8"/>
    </row>
    <row r="753" spans="1:25" s="1" customFormat="1" x14ac:dyDescent="0.25">
      <c r="A753" s="6" t="s">
        <v>5</v>
      </c>
      <c r="B753" s="4">
        <v>176</v>
      </c>
      <c r="C753" s="35">
        <v>15</v>
      </c>
      <c r="D753" s="35">
        <v>20</v>
      </c>
      <c r="E753" s="35">
        <v>20</v>
      </c>
      <c r="F753" s="32"/>
      <c r="G753" s="32"/>
      <c r="H753" s="32"/>
      <c r="I753" s="32"/>
      <c r="J753" s="32"/>
      <c r="K753" s="32"/>
      <c r="L753" s="32"/>
      <c r="M753" s="32"/>
      <c r="N753" s="32"/>
      <c r="O753" s="32"/>
      <c r="P753" s="32"/>
      <c r="Q753" s="32"/>
      <c r="R753" s="32"/>
      <c r="S753" s="32"/>
      <c r="T753" s="8"/>
      <c r="U753" s="8"/>
      <c r="V753" s="8"/>
      <c r="W753" s="8"/>
      <c r="X753" s="8"/>
      <c r="Y753" s="8"/>
    </row>
    <row r="754" spans="1:25" s="1" customFormat="1" x14ac:dyDescent="0.25">
      <c r="A754" s="6" t="s">
        <v>6</v>
      </c>
      <c r="B754" s="4">
        <v>94</v>
      </c>
      <c r="C754" s="35">
        <v>15</v>
      </c>
      <c r="D754" s="35">
        <v>19.5</v>
      </c>
      <c r="E754" s="35">
        <v>20</v>
      </c>
      <c r="F754" s="32"/>
      <c r="G754" s="32"/>
      <c r="H754" s="32"/>
      <c r="I754" s="32"/>
      <c r="J754" s="32"/>
      <c r="K754" s="32"/>
      <c r="L754" s="32"/>
      <c r="M754" s="32"/>
      <c r="N754" s="32"/>
      <c r="O754" s="32"/>
      <c r="P754" s="32"/>
      <c r="Q754" s="32"/>
      <c r="R754" s="32"/>
      <c r="S754" s="32"/>
      <c r="T754" s="8"/>
      <c r="U754" s="8"/>
      <c r="V754" s="8"/>
      <c r="W754" s="8"/>
      <c r="X754" s="8"/>
      <c r="Y754" s="8"/>
    </row>
    <row r="755" spans="1:25" s="1" customFormat="1" x14ac:dyDescent="0.25">
      <c r="A755" s="6" t="s">
        <v>7</v>
      </c>
      <c r="B755" s="4">
        <v>174</v>
      </c>
      <c r="C755" s="35">
        <v>15</v>
      </c>
      <c r="D755" s="35">
        <v>20</v>
      </c>
      <c r="E755" s="35">
        <v>21</v>
      </c>
      <c r="F755" s="32"/>
      <c r="G755" s="32"/>
      <c r="H755" s="32"/>
      <c r="I755" s="32"/>
      <c r="J755" s="32"/>
      <c r="K755" s="32"/>
      <c r="L755" s="32"/>
      <c r="M755" s="32"/>
      <c r="N755" s="32"/>
      <c r="O755" s="32"/>
      <c r="P755" s="32"/>
      <c r="Q755" s="32"/>
      <c r="R755" s="32"/>
      <c r="S755" s="32"/>
      <c r="T755" s="8"/>
      <c r="U755" s="8"/>
      <c r="V755" s="8"/>
      <c r="W755" s="8"/>
      <c r="X755" s="8"/>
      <c r="Y755" s="8"/>
    </row>
    <row r="756" spans="1:25" s="1" customFormat="1" x14ac:dyDescent="0.25">
      <c r="A756" s="6" t="s">
        <v>8</v>
      </c>
      <c r="B756" s="4">
        <v>480</v>
      </c>
      <c r="C756" s="35">
        <v>15</v>
      </c>
      <c r="D756" s="35">
        <v>20</v>
      </c>
      <c r="E756" s="35">
        <v>20</v>
      </c>
      <c r="F756" s="32"/>
      <c r="G756" s="32"/>
      <c r="H756" s="32"/>
      <c r="I756" s="32"/>
      <c r="J756" s="32"/>
      <c r="K756" s="32"/>
      <c r="L756" s="32"/>
      <c r="M756" s="32"/>
      <c r="N756" s="32"/>
      <c r="O756" s="32"/>
      <c r="P756" s="32"/>
      <c r="Q756" s="32"/>
      <c r="R756" s="32"/>
      <c r="S756" s="32"/>
      <c r="T756" s="8"/>
      <c r="U756" s="8"/>
      <c r="V756" s="8"/>
      <c r="W756" s="8"/>
      <c r="X756" s="8"/>
      <c r="Y756" s="8"/>
    </row>
    <row r="757" spans="1:25" s="1" customFormat="1" x14ac:dyDescent="0.25">
      <c r="A757" s="6" t="s">
        <v>9</v>
      </c>
      <c r="B757" s="4">
        <v>429</v>
      </c>
      <c r="C757" s="35">
        <v>17</v>
      </c>
      <c r="D757" s="35">
        <v>20</v>
      </c>
      <c r="E757" s="35">
        <v>22</v>
      </c>
      <c r="F757" s="32"/>
      <c r="G757" s="32"/>
      <c r="H757" s="32"/>
      <c r="I757" s="32"/>
      <c r="J757" s="32"/>
      <c r="K757" s="32"/>
      <c r="L757" s="32"/>
      <c r="M757" s="32"/>
      <c r="N757" s="32"/>
      <c r="O757" s="32"/>
      <c r="P757" s="32"/>
      <c r="Q757" s="32"/>
      <c r="R757" s="32"/>
      <c r="S757" s="32"/>
      <c r="T757" s="8"/>
      <c r="U757" s="8"/>
      <c r="V757" s="8"/>
      <c r="W757" s="8"/>
      <c r="X757" s="8"/>
      <c r="Y757" s="8"/>
    </row>
    <row r="758" spans="1:25" s="1" customFormat="1" x14ac:dyDescent="0.25">
      <c r="A758" s="6" t="s">
        <v>10</v>
      </c>
      <c r="B758" s="4">
        <v>230</v>
      </c>
      <c r="C758" s="35">
        <v>15</v>
      </c>
      <c r="D758" s="35">
        <v>20</v>
      </c>
      <c r="E758" s="35">
        <v>20</v>
      </c>
      <c r="F758" s="32"/>
      <c r="G758" s="32"/>
      <c r="H758" s="32"/>
      <c r="I758" s="32"/>
      <c r="J758" s="32"/>
      <c r="K758" s="32"/>
      <c r="L758" s="32"/>
      <c r="M758" s="32"/>
      <c r="N758" s="32"/>
      <c r="O758" s="32"/>
      <c r="P758" s="32"/>
      <c r="Q758" s="32"/>
      <c r="R758" s="32"/>
      <c r="S758" s="32"/>
      <c r="T758" s="8"/>
      <c r="U758" s="8"/>
      <c r="V758" s="8"/>
      <c r="W758" s="8"/>
      <c r="X758" s="8"/>
      <c r="Y758" s="8"/>
    </row>
    <row r="759" spans="1:25" s="1" customFormat="1" x14ac:dyDescent="0.25">
      <c r="A759" s="6" t="s">
        <v>11</v>
      </c>
      <c r="B759" s="4">
        <v>395</v>
      </c>
      <c r="C759" s="35">
        <v>15</v>
      </c>
      <c r="D759" s="35">
        <v>20</v>
      </c>
      <c r="E759" s="35">
        <v>20</v>
      </c>
      <c r="F759" s="32"/>
      <c r="G759" s="32"/>
      <c r="H759" s="32"/>
      <c r="I759" s="32"/>
      <c r="J759" s="32"/>
      <c r="K759" s="32"/>
      <c r="L759" s="32"/>
      <c r="M759" s="32"/>
      <c r="N759" s="32"/>
      <c r="O759" s="32"/>
      <c r="P759" s="32"/>
      <c r="Q759" s="32"/>
      <c r="R759" s="32"/>
      <c r="S759" s="32"/>
      <c r="T759" s="8"/>
      <c r="U759" s="8"/>
      <c r="V759" s="8"/>
      <c r="W759" s="8"/>
      <c r="X759" s="8"/>
      <c r="Y759" s="8"/>
    </row>
    <row r="760" spans="1:25" s="1" customFormat="1" x14ac:dyDescent="0.25">
      <c r="A760" s="6" t="s">
        <v>12</v>
      </c>
      <c r="B760" s="4">
        <v>118</v>
      </c>
      <c r="C760" s="35">
        <v>15</v>
      </c>
      <c r="D760" s="35">
        <v>20</v>
      </c>
      <c r="E760" s="35">
        <v>22.25</v>
      </c>
      <c r="F760" s="32"/>
      <c r="G760" s="32"/>
      <c r="H760" s="32"/>
      <c r="I760" s="32"/>
      <c r="J760" s="32"/>
      <c r="K760" s="32"/>
      <c r="L760" s="32"/>
      <c r="M760" s="32"/>
      <c r="N760" s="32"/>
      <c r="O760" s="32"/>
      <c r="P760" s="32"/>
      <c r="Q760" s="32"/>
      <c r="R760" s="32"/>
      <c r="S760" s="32"/>
      <c r="T760" s="8"/>
      <c r="U760" s="8"/>
      <c r="V760" s="8"/>
      <c r="W760" s="8"/>
      <c r="X760" s="8"/>
      <c r="Y760" s="8"/>
    </row>
    <row r="761" spans="1:25" s="1" customFormat="1" x14ac:dyDescent="0.25">
      <c r="A761" s="6" t="s">
        <v>13</v>
      </c>
      <c r="B761" s="4">
        <v>163</v>
      </c>
      <c r="C761" s="35">
        <v>18</v>
      </c>
      <c r="D761" s="35">
        <v>20</v>
      </c>
      <c r="E761" s="35">
        <v>21</v>
      </c>
      <c r="F761" s="32"/>
      <c r="G761" s="32"/>
      <c r="H761" s="32"/>
      <c r="I761" s="32"/>
      <c r="J761" s="32"/>
      <c r="K761" s="32"/>
      <c r="L761" s="32"/>
      <c r="M761" s="32"/>
      <c r="N761" s="32"/>
      <c r="O761" s="32"/>
      <c r="P761" s="32"/>
      <c r="Q761" s="32"/>
      <c r="R761" s="32"/>
      <c r="S761" s="32"/>
      <c r="T761" s="8"/>
      <c r="U761" s="8"/>
      <c r="V761" s="8"/>
      <c r="W761" s="8"/>
      <c r="X761" s="8"/>
      <c r="Y761" s="8"/>
    </row>
    <row r="762" spans="1:25" s="1" customFormat="1" x14ac:dyDescent="0.25">
      <c r="B762" s="7"/>
      <c r="C762" s="32"/>
      <c r="D762" s="32"/>
      <c r="E762" s="32"/>
      <c r="F762" s="32"/>
      <c r="G762" s="32"/>
      <c r="H762" s="32"/>
      <c r="I762" s="32"/>
      <c r="J762" s="32"/>
      <c r="K762" s="32"/>
      <c r="L762" s="32"/>
      <c r="M762" s="32"/>
      <c r="N762" s="32"/>
      <c r="O762" s="32"/>
      <c r="P762" s="32"/>
      <c r="Q762" s="32"/>
      <c r="R762" s="32"/>
      <c r="S762" s="32"/>
      <c r="T762" s="8"/>
      <c r="U762" s="8"/>
      <c r="V762" s="8"/>
      <c r="W762" s="8"/>
      <c r="X762" s="8"/>
      <c r="Y762" s="8"/>
    </row>
    <row r="763" spans="1:25" s="1" customFormat="1" x14ac:dyDescent="0.25">
      <c r="C763" s="22"/>
      <c r="D763" s="22"/>
      <c r="E763" s="22"/>
      <c r="F763" s="22"/>
      <c r="G763" s="22"/>
      <c r="H763" s="22"/>
      <c r="I763" s="22"/>
      <c r="J763" s="22"/>
      <c r="K763" s="22"/>
      <c r="L763" s="22"/>
      <c r="M763" s="22"/>
      <c r="N763" s="22"/>
      <c r="O763" s="22"/>
      <c r="P763" s="22"/>
      <c r="Q763" s="22"/>
      <c r="R763" s="22"/>
      <c r="S763" s="22"/>
    </row>
    <row r="764" spans="1:25" s="1" customFormat="1" x14ac:dyDescent="0.25">
      <c r="A764" s="1" t="s">
        <v>749</v>
      </c>
      <c r="C764" s="22"/>
      <c r="D764" s="22"/>
      <c r="E764" s="22"/>
      <c r="F764" s="22"/>
      <c r="G764" s="22"/>
      <c r="H764" s="22"/>
      <c r="I764" s="22"/>
      <c r="J764" s="22"/>
      <c r="K764" s="22"/>
      <c r="L764" s="22"/>
      <c r="M764" s="22"/>
      <c r="N764" s="22"/>
      <c r="O764" s="22"/>
      <c r="P764" s="22"/>
      <c r="Q764" s="22"/>
      <c r="R764" s="22"/>
      <c r="S764" s="22"/>
    </row>
    <row r="765" spans="1:25" s="1" customFormat="1" x14ac:dyDescent="0.25">
      <c r="C765" s="22"/>
      <c r="D765" s="22"/>
      <c r="E765" s="22"/>
      <c r="F765" s="22"/>
      <c r="G765" s="22"/>
      <c r="H765" s="22"/>
      <c r="I765" s="22"/>
      <c r="J765" s="22"/>
      <c r="K765" s="22"/>
      <c r="L765" s="22"/>
      <c r="M765" s="22"/>
      <c r="N765" s="22"/>
      <c r="O765" s="22"/>
      <c r="P765" s="22"/>
      <c r="Q765" s="22"/>
      <c r="R765" s="22"/>
      <c r="S765" s="22"/>
    </row>
    <row r="766" spans="1:25" s="1" customFormat="1" x14ac:dyDescent="0.25">
      <c r="A766" s="2" t="s">
        <v>0</v>
      </c>
      <c r="B766" s="2" t="s">
        <v>1</v>
      </c>
      <c r="C766" s="10" t="s">
        <v>295</v>
      </c>
      <c r="D766" s="10" t="s">
        <v>296</v>
      </c>
      <c r="E766" s="10" t="s">
        <v>297</v>
      </c>
      <c r="F766" s="30"/>
      <c r="G766" s="30"/>
      <c r="H766" s="30"/>
      <c r="I766" s="30"/>
      <c r="J766" s="30"/>
      <c r="K766" s="30"/>
      <c r="L766" s="30"/>
      <c r="M766" s="30"/>
      <c r="N766" s="30"/>
      <c r="O766" s="30"/>
      <c r="P766" s="30"/>
      <c r="Q766" s="30"/>
      <c r="R766" s="30"/>
      <c r="S766" s="30"/>
      <c r="T766" s="9"/>
      <c r="U766" s="9"/>
      <c r="V766" s="9"/>
      <c r="W766" s="9"/>
      <c r="X766" s="9"/>
      <c r="Y766" s="9"/>
    </row>
    <row r="767" spans="1:25" s="1" customFormat="1" x14ac:dyDescent="0.25">
      <c r="A767" s="3" t="s">
        <v>2</v>
      </c>
      <c r="B767" s="4">
        <v>818</v>
      </c>
      <c r="C767" s="35">
        <v>5</v>
      </c>
      <c r="D767" s="35">
        <v>9</v>
      </c>
      <c r="E767" s="35">
        <v>12</v>
      </c>
      <c r="F767" s="32"/>
      <c r="G767" s="32"/>
      <c r="H767" s="32"/>
      <c r="I767" s="32"/>
      <c r="J767" s="32"/>
      <c r="K767" s="32"/>
      <c r="L767" s="32"/>
      <c r="M767" s="32"/>
      <c r="N767" s="32"/>
      <c r="O767" s="32"/>
      <c r="P767" s="32"/>
      <c r="Q767" s="32"/>
      <c r="R767" s="32"/>
      <c r="S767" s="32"/>
      <c r="T767" s="8"/>
      <c r="U767" s="8"/>
      <c r="V767" s="8"/>
      <c r="W767" s="8"/>
      <c r="X767" s="8"/>
      <c r="Y767" s="8"/>
    </row>
    <row r="768" spans="1:25" s="1" customFormat="1" x14ac:dyDescent="0.25">
      <c r="A768" s="6" t="s">
        <v>3</v>
      </c>
      <c r="B768" s="4">
        <v>256</v>
      </c>
      <c r="C768" s="35">
        <v>6</v>
      </c>
      <c r="D768" s="35">
        <v>9</v>
      </c>
      <c r="E768" s="35">
        <v>12</v>
      </c>
      <c r="F768" s="32"/>
      <c r="G768" s="32"/>
      <c r="H768" s="32"/>
      <c r="I768" s="32"/>
      <c r="J768" s="32"/>
      <c r="K768" s="32"/>
      <c r="L768" s="32"/>
      <c r="M768" s="32"/>
      <c r="N768" s="32"/>
      <c r="O768" s="32"/>
      <c r="P768" s="32"/>
      <c r="Q768" s="32"/>
      <c r="R768" s="32"/>
      <c r="S768" s="32"/>
      <c r="T768" s="8"/>
      <c r="U768" s="8"/>
      <c r="V768" s="8"/>
      <c r="W768" s="8"/>
      <c r="X768" s="8"/>
      <c r="Y768" s="8"/>
    </row>
    <row r="769" spans="1:25" s="1" customFormat="1" x14ac:dyDescent="0.25">
      <c r="A769" s="6" t="s">
        <v>4</v>
      </c>
      <c r="B769" s="4">
        <v>165</v>
      </c>
      <c r="C769" s="35">
        <v>5</v>
      </c>
      <c r="D769" s="35">
        <v>6</v>
      </c>
      <c r="E769" s="35">
        <v>10</v>
      </c>
      <c r="F769" s="32"/>
      <c r="G769" s="32"/>
      <c r="H769" s="32"/>
      <c r="I769" s="32"/>
      <c r="J769" s="32"/>
      <c r="K769" s="32"/>
      <c r="L769" s="32"/>
      <c r="M769" s="32"/>
      <c r="N769" s="32"/>
      <c r="O769" s="32"/>
      <c r="P769" s="32"/>
      <c r="Q769" s="32"/>
      <c r="R769" s="32"/>
      <c r="S769" s="32"/>
      <c r="T769" s="8"/>
      <c r="U769" s="8"/>
      <c r="V769" s="8"/>
      <c r="W769" s="8"/>
      <c r="X769" s="8"/>
      <c r="Y769" s="8"/>
    </row>
    <row r="770" spans="1:25" s="1" customFormat="1" x14ac:dyDescent="0.25">
      <c r="A770" s="6" t="s">
        <v>5</v>
      </c>
      <c r="B770" s="4">
        <v>153</v>
      </c>
      <c r="C770" s="35">
        <v>6</v>
      </c>
      <c r="D770" s="35">
        <v>10</v>
      </c>
      <c r="E770" s="35">
        <v>12</v>
      </c>
      <c r="F770" s="32"/>
      <c r="G770" s="32"/>
      <c r="H770" s="32"/>
      <c r="I770" s="32"/>
      <c r="J770" s="32"/>
      <c r="K770" s="32"/>
      <c r="L770" s="32"/>
      <c r="M770" s="32"/>
      <c r="N770" s="32"/>
      <c r="O770" s="32"/>
      <c r="P770" s="32"/>
      <c r="Q770" s="32"/>
      <c r="R770" s="32"/>
      <c r="S770" s="32"/>
      <c r="T770" s="8"/>
      <c r="U770" s="8"/>
      <c r="V770" s="8"/>
      <c r="W770" s="8"/>
      <c r="X770" s="8"/>
      <c r="Y770" s="8"/>
    </row>
    <row r="771" spans="1:25" s="1" customFormat="1" x14ac:dyDescent="0.25">
      <c r="A771" s="6" t="s">
        <v>6</v>
      </c>
      <c r="B771" s="4">
        <v>81</v>
      </c>
      <c r="C771" s="35">
        <v>6</v>
      </c>
      <c r="D771" s="35">
        <v>10</v>
      </c>
      <c r="E771" s="35">
        <v>12</v>
      </c>
      <c r="F771" s="32"/>
      <c r="G771" s="32"/>
      <c r="H771" s="32"/>
      <c r="I771" s="32"/>
      <c r="J771" s="32"/>
      <c r="K771" s="32"/>
      <c r="L771" s="32"/>
      <c r="M771" s="32"/>
      <c r="N771" s="32"/>
      <c r="O771" s="32"/>
      <c r="P771" s="32"/>
      <c r="Q771" s="32"/>
      <c r="R771" s="32"/>
      <c r="S771" s="32"/>
      <c r="T771" s="8"/>
      <c r="U771" s="8"/>
      <c r="V771" s="8"/>
      <c r="W771" s="8"/>
      <c r="X771" s="8"/>
      <c r="Y771" s="8"/>
    </row>
    <row r="772" spans="1:25" s="1" customFormat="1" x14ac:dyDescent="0.25">
      <c r="A772" s="6" t="s">
        <v>7</v>
      </c>
      <c r="B772" s="4">
        <v>163</v>
      </c>
      <c r="C772" s="35">
        <v>6</v>
      </c>
      <c r="D772" s="35">
        <v>10</v>
      </c>
      <c r="E772" s="35">
        <v>12</v>
      </c>
      <c r="F772" s="32"/>
      <c r="G772" s="32"/>
      <c r="H772" s="32"/>
      <c r="I772" s="32"/>
      <c r="J772" s="32"/>
      <c r="K772" s="32"/>
      <c r="L772" s="32"/>
      <c r="M772" s="32"/>
      <c r="N772" s="32"/>
      <c r="O772" s="32"/>
      <c r="P772" s="32"/>
      <c r="Q772" s="32"/>
      <c r="R772" s="32"/>
      <c r="S772" s="32"/>
      <c r="T772" s="8"/>
      <c r="U772" s="8"/>
      <c r="V772" s="8"/>
      <c r="W772" s="8"/>
      <c r="X772" s="8"/>
      <c r="Y772" s="8"/>
    </row>
    <row r="773" spans="1:25" s="1" customFormat="1" x14ac:dyDescent="0.25">
      <c r="A773" s="6" t="s">
        <v>8</v>
      </c>
      <c r="B773" s="4">
        <v>400</v>
      </c>
      <c r="C773" s="35">
        <v>5</v>
      </c>
      <c r="D773" s="35">
        <v>6</v>
      </c>
      <c r="E773" s="35">
        <v>9</v>
      </c>
      <c r="F773" s="32"/>
      <c r="G773" s="32"/>
      <c r="H773" s="32"/>
      <c r="I773" s="32"/>
      <c r="J773" s="32"/>
      <c r="K773" s="32"/>
      <c r="L773" s="32"/>
      <c r="M773" s="32"/>
      <c r="N773" s="32"/>
      <c r="O773" s="32"/>
      <c r="P773" s="32"/>
      <c r="Q773" s="32"/>
      <c r="R773" s="32"/>
      <c r="S773" s="32"/>
      <c r="T773" s="8"/>
      <c r="U773" s="8"/>
      <c r="V773" s="8"/>
      <c r="W773" s="8"/>
      <c r="X773" s="8"/>
      <c r="Y773" s="8"/>
    </row>
    <row r="774" spans="1:25" s="1" customFormat="1" x14ac:dyDescent="0.25">
      <c r="A774" s="6" t="s">
        <v>9</v>
      </c>
      <c r="B774" s="4">
        <v>400</v>
      </c>
      <c r="C774" s="35">
        <v>8</v>
      </c>
      <c r="D774" s="35">
        <v>12</v>
      </c>
      <c r="E774" s="35">
        <v>12</v>
      </c>
      <c r="F774" s="32"/>
      <c r="G774" s="32"/>
      <c r="H774" s="32"/>
      <c r="I774" s="32"/>
      <c r="J774" s="32"/>
      <c r="K774" s="32"/>
      <c r="L774" s="32"/>
      <c r="M774" s="32"/>
      <c r="N774" s="32"/>
      <c r="O774" s="32"/>
      <c r="P774" s="32"/>
      <c r="Q774" s="32"/>
      <c r="R774" s="32"/>
      <c r="S774" s="32"/>
      <c r="T774" s="8"/>
      <c r="U774" s="8"/>
      <c r="V774" s="8"/>
      <c r="W774" s="8"/>
      <c r="X774" s="8"/>
      <c r="Y774" s="8"/>
    </row>
    <row r="775" spans="1:25" s="1" customFormat="1" x14ac:dyDescent="0.25">
      <c r="A775" s="6" t="s">
        <v>10</v>
      </c>
      <c r="B775" s="4">
        <v>209</v>
      </c>
      <c r="C775" s="35">
        <v>5</v>
      </c>
      <c r="D775" s="35">
        <v>9</v>
      </c>
      <c r="E775" s="35">
        <v>12</v>
      </c>
      <c r="F775" s="32"/>
      <c r="G775" s="32"/>
      <c r="H775" s="32"/>
      <c r="I775" s="32"/>
      <c r="J775" s="32"/>
      <c r="K775" s="32"/>
      <c r="L775" s="32"/>
      <c r="M775" s="32"/>
      <c r="N775" s="32"/>
      <c r="O775" s="32"/>
      <c r="P775" s="32"/>
      <c r="Q775" s="32"/>
      <c r="R775" s="32"/>
      <c r="S775" s="32"/>
      <c r="T775" s="8"/>
      <c r="U775" s="8"/>
      <c r="V775" s="8"/>
      <c r="W775" s="8"/>
      <c r="X775" s="8"/>
      <c r="Y775" s="8"/>
    </row>
    <row r="776" spans="1:25" s="1" customFormat="1" x14ac:dyDescent="0.25">
      <c r="A776" s="6" t="s">
        <v>11</v>
      </c>
      <c r="B776" s="4">
        <v>340</v>
      </c>
      <c r="C776" s="35">
        <v>5</v>
      </c>
      <c r="D776" s="35">
        <v>8</v>
      </c>
      <c r="E776" s="35">
        <v>12</v>
      </c>
      <c r="F776" s="32"/>
      <c r="G776" s="32"/>
      <c r="H776" s="32"/>
      <c r="I776" s="32"/>
      <c r="J776" s="32"/>
      <c r="K776" s="32"/>
      <c r="L776" s="32"/>
      <c r="M776" s="32"/>
      <c r="N776" s="32"/>
      <c r="O776" s="32"/>
      <c r="P776" s="32"/>
      <c r="Q776" s="32"/>
      <c r="R776" s="32"/>
      <c r="S776" s="32"/>
      <c r="T776" s="8"/>
      <c r="U776" s="8"/>
      <c r="V776" s="8"/>
      <c r="W776" s="8"/>
      <c r="X776" s="8"/>
      <c r="Y776" s="8"/>
    </row>
    <row r="777" spans="1:25" s="1" customFormat="1" x14ac:dyDescent="0.25">
      <c r="A777" s="6" t="s">
        <v>12</v>
      </c>
      <c r="B777" s="4">
        <v>107</v>
      </c>
      <c r="C777" s="35">
        <v>6</v>
      </c>
      <c r="D777" s="35">
        <v>10</v>
      </c>
      <c r="E777" s="35">
        <v>12</v>
      </c>
      <c r="F777" s="32"/>
      <c r="G777" s="32"/>
      <c r="H777" s="32"/>
      <c r="I777" s="32"/>
      <c r="J777" s="32"/>
      <c r="K777" s="32"/>
      <c r="L777" s="32"/>
      <c r="M777" s="32"/>
      <c r="N777" s="32"/>
      <c r="O777" s="32"/>
      <c r="P777" s="32"/>
      <c r="Q777" s="32"/>
      <c r="R777" s="32"/>
      <c r="S777" s="32"/>
      <c r="T777" s="8"/>
      <c r="U777" s="8"/>
      <c r="V777" s="8"/>
      <c r="W777" s="8"/>
      <c r="X777" s="8"/>
      <c r="Y777" s="8"/>
    </row>
    <row r="778" spans="1:25" s="1" customFormat="1" x14ac:dyDescent="0.25">
      <c r="A778" s="6" t="s">
        <v>13</v>
      </c>
      <c r="B778" s="4">
        <v>142</v>
      </c>
      <c r="C778" s="35">
        <v>6</v>
      </c>
      <c r="D778" s="35">
        <v>9</v>
      </c>
      <c r="E778" s="35">
        <v>12</v>
      </c>
      <c r="F778" s="32"/>
      <c r="G778" s="32"/>
      <c r="H778" s="32"/>
      <c r="I778" s="32"/>
      <c r="J778" s="32"/>
      <c r="K778" s="32"/>
      <c r="L778" s="32"/>
      <c r="M778" s="32"/>
      <c r="N778" s="32"/>
      <c r="O778" s="32"/>
      <c r="P778" s="32"/>
      <c r="Q778" s="32"/>
      <c r="R778" s="32"/>
      <c r="S778" s="32"/>
      <c r="T778" s="8"/>
      <c r="U778" s="8"/>
      <c r="V778" s="8"/>
      <c r="W778" s="8"/>
      <c r="X778" s="8"/>
      <c r="Y778" s="8"/>
    </row>
    <row r="779" spans="1:25" s="1" customFormat="1" x14ac:dyDescent="0.25">
      <c r="B779" s="7"/>
      <c r="C779" s="32"/>
      <c r="D779" s="32"/>
      <c r="E779" s="32"/>
      <c r="F779" s="32"/>
      <c r="G779" s="32"/>
      <c r="H779" s="32"/>
      <c r="I779" s="32"/>
      <c r="J779" s="32"/>
      <c r="K779" s="32"/>
      <c r="L779" s="32"/>
      <c r="M779" s="32"/>
      <c r="N779" s="32"/>
      <c r="O779" s="32"/>
      <c r="P779" s="32"/>
      <c r="Q779" s="32"/>
      <c r="R779" s="32"/>
      <c r="S779" s="32"/>
      <c r="T779" s="8"/>
      <c r="U779" s="8"/>
      <c r="V779" s="8"/>
      <c r="W779" s="8"/>
      <c r="X779" s="8"/>
      <c r="Y779" s="8"/>
    </row>
    <row r="780" spans="1:25" s="1" customFormat="1" x14ac:dyDescent="0.25">
      <c r="C780" s="22"/>
      <c r="D780" s="22"/>
      <c r="E780" s="22"/>
      <c r="F780" s="22"/>
      <c r="G780" s="22"/>
      <c r="H780" s="22"/>
      <c r="I780" s="22"/>
      <c r="J780" s="22"/>
      <c r="K780" s="22"/>
      <c r="L780" s="22"/>
      <c r="M780" s="22"/>
      <c r="N780" s="22"/>
      <c r="O780" s="22"/>
      <c r="P780" s="22"/>
      <c r="Q780" s="22"/>
      <c r="R780" s="22"/>
      <c r="S780" s="22"/>
    </row>
    <row r="781" spans="1:25" s="1" customFormat="1" x14ac:dyDescent="0.25">
      <c r="A781" s="1" t="s">
        <v>750</v>
      </c>
      <c r="C781" s="22"/>
      <c r="D781" s="22"/>
      <c r="E781" s="22"/>
      <c r="F781" s="22"/>
      <c r="G781" s="22"/>
      <c r="H781" s="22"/>
      <c r="I781" s="22"/>
      <c r="J781" s="22"/>
      <c r="K781" s="22"/>
      <c r="L781" s="22"/>
      <c r="M781" s="22"/>
      <c r="N781" s="22"/>
      <c r="O781" s="22"/>
      <c r="P781" s="22"/>
      <c r="Q781" s="22"/>
      <c r="R781" s="22"/>
      <c r="S781" s="22"/>
    </row>
    <row r="782" spans="1:25" s="1" customFormat="1" x14ac:dyDescent="0.25">
      <c r="C782" s="22"/>
      <c r="D782" s="22"/>
      <c r="E782" s="22"/>
      <c r="F782" s="22"/>
      <c r="G782" s="22"/>
      <c r="H782" s="22"/>
      <c r="I782" s="22"/>
      <c r="J782" s="22"/>
      <c r="K782" s="22"/>
      <c r="L782" s="22"/>
      <c r="M782" s="22"/>
      <c r="N782" s="22"/>
      <c r="O782" s="22"/>
      <c r="P782" s="22"/>
      <c r="Q782" s="22"/>
      <c r="R782" s="22"/>
      <c r="S782" s="22"/>
    </row>
    <row r="783" spans="1:25" s="1" customFormat="1" x14ac:dyDescent="0.25">
      <c r="A783" s="2" t="s">
        <v>0</v>
      </c>
      <c r="B783" s="2" t="s">
        <v>1</v>
      </c>
      <c r="C783" s="10" t="s">
        <v>295</v>
      </c>
      <c r="D783" s="10" t="s">
        <v>296</v>
      </c>
      <c r="E783" s="10" t="s">
        <v>297</v>
      </c>
      <c r="F783" s="30"/>
      <c r="G783" s="30"/>
      <c r="H783" s="30"/>
      <c r="I783" s="30"/>
      <c r="J783" s="30"/>
      <c r="K783" s="30"/>
      <c r="L783" s="30"/>
      <c r="M783" s="30"/>
      <c r="N783" s="30"/>
      <c r="O783" s="30"/>
      <c r="P783" s="30"/>
      <c r="Q783" s="30"/>
      <c r="R783" s="30"/>
      <c r="S783" s="30"/>
      <c r="T783" s="9"/>
      <c r="U783" s="9"/>
      <c r="V783" s="9"/>
      <c r="W783" s="9"/>
      <c r="X783" s="9"/>
      <c r="Y783" s="9"/>
    </row>
    <row r="784" spans="1:25" s="1" customFormat="1" x14ac:dyDescent="0.25">
      <c r="A784" s="3" t="s">
        <v>2</v>
      </c>
      <c r="B784" s="4">
        <v>425</v>
      </c>
      <c r="C784" s="35">
        <v>2</v>
      </c>
      <c r="D784" s="35">
        <v>3</v>
      </c>
      <c r="E784" s="35">
        <v>5</v>
      </c>
      <c r="F784" s="32"/>
      <c r="G784" s="32"/>
      <c r="H784" s="32"/>
      <c r="I784" s="32"/>
      <c r="J784" s="32"/>
      <c r="K784" s="32"/>
      <c r="L784" s="32"/>
      <c r="M784" s="32"/>
      <c r="N784" s="32"/>
      <c r="O784" s="32"/>
      <c r="P784" s="32"/>
      <c r="Q784" s="32"/>
      <c r="R784" s="32"/>
      <c r="S784" s="32"/>
      <c r="T784" s="8"/>
      <c r="U784" s="8"/>
      <c r="V784" s="8"/>
      <c r="W784" s="8"/>
      <c r="X784" s="8"/>
      <c r="Y784" s="8"/>
    </row>
    <row r="785" spans="1:25" s="1" customFormat="1" x14ac:dyDescent="0.25">
      <c r="A785" s="6" t="s">
        <v>3</v>
      </c>
      <c r="B785" s="4">
        <v>158</v>
      </c>
      <c r="C785" s="35">
        <v>2</v>
      </c>
      <c r="D785" s="35">
        <v>3</v>
      </c>
      <c r="E785" s="35">
        <v>5</v>
      </c>
      <c r="F785" s="32"/>
      <c r="G785" s="32"/>
      <c r="H785" s="32"/>
      <c r="I785" s="32"/>
      <c r="J785" s="32"/>
      <c r="K785" s="32"/>
      <c r="L785" s="32"/>
      <c r="M785" s="32"/>
      <c r="N785" s="32"/>
      <c r="O785" s="32"/>
      <c r="P785" s="32"/>
      <c r="Q785" s="32"/>
      <c r="R785" s="32"/>
      <c r="S785" s="32"/>
      <c r="T785" s="8"/>
      <c r="U785" s="8"/>
      <c r="V785" s="8"/>
      <c r="W785" s="8"/>
      <c r="X785" s="8"/>
      <c r="Y785" s="8"/>
    </row>
    <row r="786" spans="1:25" s="1" customFormat="1" x14ac:dyDescent="0.25">
      <c r="A786" s="6" t="s">
        <v>4</v>
      </c>
      <c r="B786" s="4">
        <v>97</v>
      </c>
      <c r="C786" s="35">
        <v>2</v>
      </c>
      <c r="D786" s="35">
        <v>3</v>
      </c>
      <c r="E786" s="35">
        <v>4.5</v>
      </c>
      <c r="F786" s="32"/>
      <c r="G786" s="32"/>
      <c r="H786" s="32"/>
      <c r="I786" s="32"/>
      <c r="J786" s="32"/>
      <c r="K786" s="32"/>
      <c r="L786" s="32"/>
      <c r="M786" s="32"/>
      <c r="N786" s="32"/>
      <c r="O786" s="32"/>
      <c r="P786" s="32"/>
      <c r="Q786" s="32"/>
      <c r="R786" s="32"/>
      <c r="S786" s="32"/>
      <c r="T786" s="8"/>
      <c r="U786" s="8"/>
      <c r="V786" s="8"/>
      <c r="W786" s="8"/>
      <c r="X786" s="8"/>
      <c r="Y786" s="8"/>
    </row>
    <row r="787" spans="1:25" s="1" customFormat="1" x14ac:dyDescent="0.25">
      <c r="A787" s="6" t="s">
        <v>5</v>
      </c>
      <c r="B787" s="4">
        <v>68</v>
      </c>
      <c r="C787" s="35">
        <v>1.25</v>
      </c>
      <c r="D787" s="35">
        <v>2</v>
      </c>
      <c r="E787" s="35">
        <v>5</v>
      </c>
      <c r="F787" s="32"/>
      <c r="G787" s="32"/>
      <c r="H787" s="32"/>
      <c r="I787" s="32"/>
      <c r="J787" s="32"/>
      <c r="K787" s="32"/>
      <c r="L787" s="32"/>
      <c r="M787" s="32"/>
      <c r="N787" s="32"/>
      <c r="O787" s="32"/>
      <c r="P787" s="32"/>
      <c r="Q787" s="32"/>
      <c r="R787" s="32"/>
      <c r="S787" s="32"/>
      <c r="T787" s="8"/>
      <c r="U787" s="8"/>
      <c r="V787" s="8"/>
      <c r="W787" s="8"/>
      <c r="X787" s="8"/>
      <c r="Y787" s="8"/>
    </row>
    <row r="788" spans="1:25" s="1" customFormat="1" x14ac:dyDescent="0.25">
      <c r="A788" s="6" t="s">
        <v>6</v>
      </c>
      <c r="B788" s="4">
        <v>36</v>
      </c>
      <c r="C788" s="35">
        <v>1.25</v>
      </c>
      <c r="D788" s="35">
        <v>2</v>
      </c>
      <c r="E788" s="35">
        <v>4</v>
      </c>
      <c r="F788" s="32"/>
      <c r="G788" s="32"/>
      <c r="H788" s="32"/>
      <c r="I788" s="32"/>
      <c r="J788" s="32"/>
      <c r="K788" s="32"/>
      <c r="L788" s="32"/>
      <c r="M788" s="32"/>
      <c r="N788" s="32"/>
      <c r="O788" s="32"/>
      <c r="P788" s="32"/>
      <c r="Q788" s="32"/>
      <c r="R788" s="32"/>
      <c r="S788" s="32"/>
      <c r="T788" s="8"/>
      <c r="U788" s="8"/>
      <c r="V788" s="8"/>
      <c r="W788" s="8"/>
      <c r="X788" s="8"/>
      <c r="Y788" s="8"/>
    </row>
    <row r="789" spans="1:25" s="1" customFormat="1" x14ac:dyDescent="0.25">
      <c r="A789" s="6" t="s">
        <v>7</v>
      </c>
      <c r="B789" s="4">
        <v>66</v>
      </c>
      <c r="C789" s="35">
        <v>1</v>
      </c>
      <c r="D789" s="35">
        <v>2.5</v>
      </c>
      <c r="E789" s="35">
        <v>5</v>
      </c>
      <c r="F789" s="32"/>
      <c r="G789" s="32"/>
      <c r="H789" s="32"/>
      <c r="I789" s="32"/>
      <c r="J789" s="32"/>
      <c r="K789" s="32"/>
      <c r="L789" s="32"/>
      <c r="M789" s="32"/>
      <c r="N789" s="32"/>
      <c r="O789" s="32"/>
      <c r="P789" s="32"/>
      <c r="Q789" s="32"/>
      <c r="R789" s="32"/>
      <c r="S789" s="32"/>
      <c r="T789" s="8"/>
      <c r="U789" s="8"/>
      <c r="V789" s="8"/>
      <c r="W789" s="8"/>
      <c r="X789" s="8"/>
      <c r="Y789" s="8"/>
    </row>
    <row r="790" spans="1:25" s="1" customFormat="1" x14ac:dyDescent="0.25">
      <c r="A790" s="6" t="s">
        <v>8</v>
      </c>
      <c r="B790" s="4">
        <v>192</v>
      </c>
      <c r="C790" s="35">
        <v>2</v>
      </c>
      <c r="D790" s="35">
        <v>2</v>
      </c>
      <c r="E790" s="35">
        <v>5</v>
      </c>
      <c r="F790" s="32"/>
      <c r="G790" s="32"/>
      <c r="H790" s="32"/>
      <c r="I790" s="32"/>
      <c r="J790" s="32"/>
      <c r="K790" s="32"/>
      <c r="L790" s="32"/>
      <c r="M790" s="32"/>
      <c r="N790" s="32"/>
      <c r="O790" s="32"/>
      <c r="P790" s="32"/>
      <c r="Q790" s="32"/>
      <c r="R790" s="32"/>
      <c r="S790" s="32"/>
      <c r="T790" s="8"/>
      <c r="U790" s="8"/>
      <c r="V790" s="8"/>
      <c r="W790" s="8"/>
      <c r="X790" s="8"/>
      <c r="Y790" s="8"/>
    </row>
    <row r="791" spans="1:25" s="1" customFormat="1" x14ac:dyDescent="0.25">
      <c r="A791" s="6" t="s">
        <v>9</v>
      </c>
      <c r="B791" s="4">
        <v>222</v>
      </c>
      <c r="C791" s="35">
        <v>2</v>
      </c>
      <c r="D791" s="35">
        <v>3</v>
      </c>
      <c r="E791" s="35">
        <v>5</v>
      </c>
      <c r="F791" s="32"/>
      <c r="G791" s="32"/>
      <c r="H791" s="32"/>
      <c r="I791" s="32"/>
      <c r="J791" s="32"/>
      <c r="K791" s="32"/>
      <c r="L791" s="32"/>
      <c r="M791" s="32"/>
      <c r="N791" s="32"/>
      <c r="O791" s="32"/>
      <c r="P791" s="32"/>
      <c r="Q791" s="32"/>
      <c r="R791" s="32"/>
      <c r="S791" s="32"/>
      <c r="T791" s="8"/>
      <c r="U791" s="8"/>
      <c r="V791" s="8"/>
      <c r="W791" s="8"/>
      <c r="X791" s="8"/>
      <c r="Y791" s="8"/>
    </row>
    <row r="792" spans="1:25" s="1" customFormat="1" x14ac:dyDescent="0.25">
      <c r="A792" s="6" t="s">
        <v>10</v>
      </c>
      <c r="B792" s="4">
        <v>101</v>
      </c>
      <c r="C792" s="35">
        <v>2</v>
      </c>
      <c r="D792" s="35">
        <v>3</v>
      </c>
      <c r="E792" s="35">
        <v>5</v>
      </c>
      <c r="F792" s="32"/>
      <c r="G792" s="32"/>
      <c r="H792" s="32"/>
      <c r="I792" s="32"/>
      <c r="J792" s="32"/>
      <c r="K792" s="32"/>
      <c r="L792" s="32"/>
      <c r="M792" s="32"/>
      <c r="N792" s="32"/>
      <c r="O792" s="32"/>
      <c r="P792" s="32"/>
      <c r="Q792" s="32"/>
      <c r="R792" s="32"/>
      <c r="S792" s="32"/>
      <c r="T792" s="8"/>
      <c r="U792" s="8"/>
      <c r="V792" s="8"/>
      <c r="W792" s="8"/>
      <c r="X792" s="8"/>
      <c r="Y792" s="8"/>
    </row>
    <row r="793" spans="1:25" s="1" customFormat="1" x14ac:dyDescent="0.25">
      <c r="A793" s="6" t="s">
        <v>11</v>
      </c>
      <c r="B793" s="4">
        <v>178</v>
      </c>
      <c r="C793" s="35">
        <v>2</v>
      </c>
      <c r="D793" s="35">
        <v>3</v>
      </c>
      <c r="E793" s="35">
        <v>4.25</v>
      </c>
      <c r="F793" s="32"/>
      <c r="G793" s="32"/>
      <c r="H793" s="32"/>
      <c r="I793" s="32"/>
      <c r="J793" s="32"/>
      <c r="K793" s="32"/>
      <c r="L793" s="32"/>
      <c r="M793" s="32"/>
      <c r="N793" s="32"/>
      <c r="O793" s="32"/>
      <c r="P793" s="32"/>
      <c r="Q793" s="32"/>
      <c r="R793" s="32"/>
      <c r="S793" s="32"/>
      <c r="T793" s="8"/>
      <c r="U793" s="8"/>
      <c r="V793" s="8"/>
      <c r="W793" s="8"/>
      <c r="X793" s="8"/>
      <c r="Y793" s="8"/>
    </row>
    <row r="794" spans="1:25" s="1" customFormat="1" x14ac:dyDescent="0.25">
      <c r="A794" s="6" t="s">
        <v>12</v>
      </c>
      <c r="B794" s="4">
        <v>54</v>
      </c>
      <c r="C794" s="35">
        <v>2</v>
      </c>
      <c r="D794" s="35">
        <v>3</v>
      </c>
      <c r="E794" s="35">
        <v>5</v>
      </c>
      <c r="F794" s="32"/>
      <c r="G794" s="32"/>
      <c r="H794" s="32"/>
      <c r="I794" s="32"/>
      <c r="J794" s="32"/>
      <c r="K794" s="32"/>
      <c r="L794" s="32"/>
      <c r="M794" s="32"/>
      <c r="N794" s="32"/>
      <c r="O794" s="32"/>
      <c r="P794" s="32"/>
      <c r="Q794" s="32"/>
      <c r="R794" s="32"/>
      <c r="S794" s="32"/>
      <c r="T794" s="8"/>
      <c r="U794" s="8"/>
      <c r="V794" s="8"/>
      <c r="W794" s="8"/>
      <c r="X794" s="8"/>
      <c r="Y794" s="8"/>
    </row>
    <row r="795" spans="1:25" s="1" customFormat="1" x14ac:dyDescent="0.25">
      <c r="A795" s="6" t="s">
        <v>13</v>
      </c>
      <c r="B795" s="4">
        <v>82</v>
      </c>
      <c r="C795" s="35">
        <v>2</v>
      </c>
      <c r="D795" s="35">
        <v>3</v>
      </c>
      <c r="E795" s="35">
        <v>5</v>
      </c>
      <c r="F795" s="32"/>
      <c r="G795" s="32"/>
      <c r="H795" s="32"/>
      <c r="I795" s="32"/>
      <c r="J795" s="32"/>
      <c r="K795" s="32"/>
      <c r="L795" s="32"/>
      <c r="M795" s="32"/>
      <c r="N795" s="32"/>
      <c r="O795" s="32"/>
      <c r="P795" s="32"/>
      <c r="Q795" s="32"/>
      <c r="R795" s="32"/>
      <c r="S795" s="32"/>
      <c r="T795" s="8"/>
      <c r="U795" s="8"/>
      <c r="V795" s="8"/>
      <c r="W795" s="8"/>
      <c r="X795" s="8"/>
      <c r="Y795" s="8"/>
    </row>
    <row r="796" spans="1:25" s="1" customFormat="1" x14ac:dyDescent="0.25">
      <c r="B796" s="7"/>
      <c r="C796" s="32"/>
      <c r="D796" s="32"/>
      <c r="E796" s="32"/>
      <c r="F796" s="32"/>
      <c r="G796" s="32"/>
      <c r="H796" s="32"/>
      <c r="I796" s="32"/>
      <c r="J796" s="32"/>
      <c r="K796" s="32"/>
      <c r="L796" s="32"/>
      <c r="M796" s="32"/>
      <c r="N796" s="32"/>
      <c r="O796" s="32"/>
      <c r="P796" s="32"/>
      <c r="Q796" s="32"/>
      <c r="R796" s="32"/>
      <c r="S796" s="32"/>
      <c r="T796" s="8"/>
      <c r="U796" s="8"/>
      <c r="V796" s="8"/>
      <c r="W796" s="8"/>
      <c r="X796" s="8"/>
      <c r="Y796" s="8"/>
    </row>
    <row r="797" spans="1:25" s="1" customFormat="1" x14ac:dyDescent="0.25">
      <c r="C797" s="22"/>
      <c r="D797" s="22"/>
      <c r="E797" s="22"/>
      <c r="F797" s="22"/>
      <c r="G797" s="22"/>
      <c r="H797" s="22"/>
      <c r="I797" s="22"/>
      <c r="J797" s="22"/>
      <c r="K797" s="22"/>
      <c r="L797" s="22"/>
      <c r="M797" s="22"/>
      <c r="N797" s="22"/>
      <c r="O797" s="22"/>
      <c r="P797" s="22"/>
      <c r="Q797" s="22"/>
      <c r="R797" s="22"/>
      <c r="S797" s="22"/>
    </row>
    <row r="798" spans="1:25" s="1" customFormat="1" x14ac:dyDescent="0.25">
      <c r="A798" s="1" t="s">
        <v>751</v>
      </c>
      <c r="C798" s="22"/>
      <c r="D798" s="22"/>
      <c r="E798" s="22"/>
      <c r="F798" s="22"/>
      <c r="G798" s="22"/>
      <c r="H798" s="22"/>
      <c r="I798" s="22"/>
      <c r="J798" s="22"/>
      <c r="K798" s="22"/>
      <c r="L798" s="22"/>
      <c r="M798" s="22"/>
      <c r="N798" s="22"/>
      <c r="O798" s="22"/>
      <c r="P798" s="22"/>
      <c r="Q798" s="22"/>
      <c r="R798" s="22"/>
      <c r="S798" s="22"/>
    </row>
    <row r="799" spans="1:25" s="1" customFormat="1" x14ac:dyDescent="0.25">
      <c r="C799" s="22"/>
      <c r="D799" s="22"/>
      <c r="E799" s="22"/>
      <c r="F799" s="22"/>
      <c r="G799" s="22"/>
      <c r="H799" s="22"/>
      <c r="I799" s="22"/>
      <c r="J799" s="22"/>
      <c r="K799" s="22"/>
      <c r="L799" s="22"/>
      <c r="M799" s="22"/>
      <c r="N799" s="22"/>
      <c r="O799" s="22"/>
      <c r="P799" s="22"/>
      <c r="Q799" s="22"/>
      <c r="R799" s="22"/>
      <c r="S799" s="22"/>
    </row>
    <row r="800" spans="1:25" s="1" customFormat="1" x14ac:dyDescent="0.25">
      <c r="A800" s="2" t="s">
        <v>0</v>
      </c>
      <c r="B800" s="2" t="s">
        <v>1</v>
      </c>
      <c r="C800" s="10" t="s">
        <v>295</v>
      </c>
      <c r="D800" s="10" t="s">
        <v>296</v>
      </c>
      <c r="E800" s="10" t="s">
        <v>297</v>
      </c>
      <c r="F800" s="30"/>
      <c r="G800" s="30"/>
      <c r="H800" s="30"/>
      <c r="I800" s="30"/>
      <c r="J800" s="30"/>
      <c r="K800" s="30"/>
      <c r="L800" s="30"/>
      <c r="M800" s="30"/>
      <c r="N800" s="30"/>
      <c r="O800" s="30"/>
      <c r="P800" s="30"/>
      <c r="Q800" s="30"/>
      <c r="R800" s="30"/>
      <c r="S800" s="30"/>
      <c r="T800" s="9"/>
      <c r="U800" s="9"/>
      <c r="V800" s="9"/>
      <c r="W800" s="9"/>
      <c r="X800" s="9"/>
      <c r="Y800" s="9"/>
    </row>
    <row r="801" spans="1:25" s="1" customFormat="1" x14ac:dyDescent="0.25">
      <c r="A801" s="3" t="s">
        <v>2</v>
      </c>
      <c r="B801" s="4">
        <v>884</v>
      </c>
      <c r="C801" s="35">
        <v>20</v>
      </c>
      <c r="D801" s="35">
        <v>20</v>
      </c>
      <c r="E801" s="35">
        <v>25</v>
      </c>
      <c r="F801" s="32"/>
      <c r="G801" s="32"/>
      <c r="H801" s="32"/>
      <c r="I801" s="32"/>
      <c r="J801" s="32"/>
      <c r="K801" s="32"/>
      <c r="L801" s="32"/>
      <c r="M801" s="32"/>
      <c r="N801" s="32"/>
      <c r="O801" s="32"/>
      <c r="P801" s="32"/>
      <c r="Q801" s="32"/>
      <c r="R801" s="32"/>
      <c r="S801" s="32"/>
      <c r="T801" s="8"/>
      <c r="U801" s="8"/>
      <c r="V801" s="8"/>
      <c r="W801" s="8"/>
      <c r="X801" s="8"/>
      <c r="Y801" s="8"/>
    </row>
    <row r="802" spans="1:25" s="1" customFormat="1" x14ac:dyDescent="0.25">
      <c r="A802" s="6" t="s">
        <v>3</v>
      </c>
      <c r="B802" s="4">
        <v>286</v>
      </c>
      <c r="C802" s="35">
        <v>20</v>
      </c>
      <c r="D802" s="35">
        <v>20</v>
      </c>
      <c r="E802" s="35">
        <v>25</v>
      </c>
      <c r="F802" s="32"/>
      <c r="G802" s="32"/>
      <c r="H802" s="32"/>
      <c r="I802" s="32"/>
      <c r="J802" s="32"/>
      <c r="K802" s="32"/>
      <c r="L802" s="32"/>
      <c r="M802" s="32"/>
      <c r="N802" s="32"/>
      <c r="O802" s="32"/>
      <c r="P802" s="32"/>
      <c r="Q802" s="32"/>
      <c r="R802" s="32"/>
      <c r="S802" s="32"/>
      <c r="T802" s="8"/>
      <c r="U802" s="8"/>
      <c r="V802" s="8"/>
      <c r="W802" s="8"/>
      <c r="X802" s="8"/>
      <c r="Y802" s="8"/>
    </row>
    <row r="803" spans="1:25" s="1" customFormat="1" x14ac:dyDescent="0.25">
      <c r="A803" s="6" t="s">
        <v>4</v>
      </c>
      <c r="B803" s="4">
        <v>179</v>
      </c>
      <c r="C803" s="35">
        <v>20</v>
      </c>
      <c r="D803" s="35">
        <v>20</v>
      </c>
      <c r="E803" s="35">
        <v>25</v>
      </c>
      <c r="F803" s="32"/>
      <c r="G803" s="32"/>
      <c r="H803" s="32"/>
      <c r="I803" s="32"/>
      <c r="J803" s="32"/>
      <c r="K803" s="32"/>
      <c r="L803" s="32"/>
      <c r="M803" s="32"/>
      <c r="N803" s="32"/>
      <c r="O803" s="32"/>
      <c r="P803" s="32"/>
      <c r="Q803" s="32"/>
      <c r="R803" s="32"/>
      <c r="S803" s="32"/>
      <c r="T803" s="8"/>
      <c r="U803" s="8"/>
      <c r="V803" s="8"/>
      <c r="W803" s="8"/>
      <c r="X803" s="8"/>
      <c r="Y803" s="8"/>
    </row>
    <row r="804" spans="1:25" s="1" customFormat="1" x14ac:dyDescent="0.25">
      <c r="A804" s="6" t="s">
        <v>5</v>
      </c>
      <c r="B804" s="4">
        <v>161</v>
      </c>
      <c r="C804" s="35">
        <v>20</v>
      </c>
      <c r="D804" s="35">
        <v>20</v>
      </c>
      <c r="E804" s="35">
        <v>25</v>
      </c>
      <c r="F804" s="32"/>
      <c r="G804" s="32"/>
      <c r="H804" s="32"/>
      <c r="I804" s="32"/>
      <c r="J804" s="32"/>
      <c r="K804" s="32"/>
      <c r="L804" s="32"/>
      <c r="M804" s="32"/>
      <c r="N804" s="32"/>
      <c r="O804" s="32"/>
      <c r="P804" s="32"/>
      <c r="Q804" s="32"/>
      <c r="R804" s="32"/>
      <c r="S804" s="32"/>
      <c r="T804" s="8"/>
      <c r="U804" s="8"/>
      <c r="V804" s="8"/>
      <c r="W804" s="8"/>
      <c r="X804" s="8"/>
      <c r="Y804" s="8"/>
    </row>
    <row r="805" spans="1:25" s="1" customFormat="1" x14ac:dyDescent="0.25">
      <c r="A805" s="6" t="s">
        <v>6</v>
      </c>
      <c r="B805" s="4">
        <v>87</v>
      </c>
      <c r="C805" s="35">
        <v>18</v>
      </c>
      <c r="D805" s="35">
        <v>20</v>
      </c>
      <c r="E805" s="35">
        <v>24</v>
      </c>
      <c r="F805" s="32"/>
      <c r="G805" s="32"/>
      <c r="H805" s="32"/>
      <c r="I805" s="32"/>
      <c r="J805" s="32"/>
      <c r="K805" s="32"/>
      <c r="L805" s="32"/>
      <c r="M805" s="32"/>
      <c r="N805" s="32"/>
      <c r="O805" s="32"/>
      <c r="P805" s="32"/>
      <c r="Q805" s="32"/>
      <c r="R805" s="32"/>
      <c r="S805" s="32"/>
      <c r="T805" s="8"/>
      <c r="U805" s="8"/>
      <c r="V805" s="8"/>
      <c r="W805" s="8"/>
      <c r="X805" s="8"/>
      <c r="Y805" s="8"/>
    </row>
    <row r="806" spans="1:25" s="1" customFormat="1" x14ac:dyDescent="0.25">
      <c r="A806" s="6" t="s">
        <v>7</v>
      </c>
      <c r="B806" s="4">
        <v>171</v>
      </c>
      <c r="C806" s="35">
        <v>20</v>
      </c>
      <c r="D806" s="35">
        <v>20</v>
      </c>
      <c r="E806" s="35">
        <v>24</v>
      </c>
      <c r="F806" s="32"/>
      <c r="G806" s="32"/>
      <c r="H806" s="32"/>
      <c r="I806" s="32"/>
      <c r="J806" s="32"/>
      <c r="K806" s="32"/>
      <c r="L806" s="32"/>
      <c r="M806" s="32"/>
      <c r="N806" s="32"/>
      <c r="O806" s="32"/>
      <c r="P806" s="32"/>
      <c r="Q806" s="32"/>
      <c r="R806" s="32"/>
      <c r="S806" s="32"/>
      <c r="T806" s="8"/>
      <c r="U806" s="8"/>
      <c r="V806" s="8"/>
      <c r="W806" s="8"/>
      <c r="X806" s="8"/>
      <c r="Y806" s="8"/>
    </row>
    <row r="807" spans="1:25" s="1" customFormat="1" x14ac:dyDescent="0.25">
      <c r="A807" s="6" t="s">
        <v>8</v>
      </c>
      <c r="B807" s="4">
        <v>455</v>
      </c>
      <c r="C807" s="35">
        <v>19</v>
      </c>
      <c r="D807" s="35">
        <v>20</v>
      </c>
      <c r="E807" s="35">
        <v>24</v>
      </c>
      <c r="F807" s="32"/>
      <c r="G807" s="32"/>
      <c r="H807" s="32"/>
      <c r="I807" s="32"/>
      <c r="J807" s="32"/>
      <c r="K807" s="32"/>
      <c r="L807" s="32"/>
      <c r="M807" s="32"/>
      <c r="N807" s="32"/>
      <c r="O807" s="32"/>
      <c r="P807" s="32"/>
      <c r="Q807" s="32"/>
      <c r="R807" s="32"/>
      <c r="S807" s="32"/>
      <c r="T807" s="8"/>
      <c r="U807" s="8"/>
      <c r="V807" s="8"/>
      <c r="W807" s="8"/>
      <c r="X807" s="8"/>
      <c r="Y807" s="8"/>
    </row>
    <row r="808" spans="1:25" s="1" customFormat="1" x14ac:dyDescent="0.25">
      <c r="A808" s="6" t="s">
        <v>9</v>
      </c>
      <c r="B808" s="4">
        <v>408</v>
      </c>
      <c r="C808" s="35">
        <v>20</v>
      </c>
      <c r="D808" s="35">
        <v>21</v>
      </c>
      <c r="E808" s="35">
        <v>25</v>
      </c>
      <c r="F808" s="32"/>
      <c r="G808" s="32"/>
      <c r="H808" s="32"/>
      <c r="I808" s="32"/>
      <c r="J808" s="32"/>
      <c r="K808" s="32"/>
      <c r="L808" s="32"/>
      <c r="M808" s="32"/>
      <c r="N808" s="32"/>
      <c r="O808" s="32"/>
      <c r="P808" s="32"/>
      <c r="Q808" s="32"/>
      <c r="R808" s="32"/>
      <c r="S808" s="32"/>
      <c r="T808" s="8"/>
      <c r="U808" s="8"/>
      <c r="V808" s="8"/>
      <c r="W808" s="8"/>
      <c r="X808" s="8"/>
      <c r="Y808" s="8"/>
    </row>
    <row r="809" spans="1:25" s="1" customFormat="1" x14ac:dyDescent="0.25">
      <c r="A809" s="6" t="s">
        <v>10</v>
      </c>
      <c r="B809" s="4">
        <v>214</v>
      </c>
      <c r="C809" s="35">
        <v>18</v>
      </c>
      <c r="D809" s="35">
        <v>20</v>
      </c>
      <c r="E809" s="35">
        <v>24</v>
      </c>
      <c r="F809" s="32"/>
      <c r="G809" s="32"/>
      <c r="H809" s="32"/>
      <c r="I809" s="32"/>
      <c r="J809" s="32"/>
      <c r="K809" s="32"/>
      <c r="L809" s="32"/>
      <c r="M809" s="32"/>
      <c r="N809" s="32"/>
      <c r="O809" s="32"/>
      <c r="P809" s="32"/>
      <c r="Q809" s="32"/>
      <c r="R809" s="32"/>
      <c r="S809" s="32"/>
      <c r="T809" s="8"/>
      <c r="U809" s="8"/>
      <c r="V809" s="8"/>
      <c r="W809" s="8"/>
      <c r="X809" s="8"/>
      <c r="Y809" s="8"/>
    </row>
    <row r="810" spans="1:25" s="1" customFormat="1" x14ac:dyDescent="0.25">
      <c r="A810" s="6" t="s">
        <v>11</v>
      </c>
      <c r="B810" s="4">
        <v>375</v>
      </c>
      <c r="C810" s="35">
        <v>20</v>
      </c>
      <c r="D810" s="35">
        <v>20</v>
      </c>
      <c r="E810" s="35">
        <v>25</v>
      </c>
      <c r="F810" s="32"/>
      <c r="G810" s="32"/>
      <c r="H810" s="32"/>
      <c r="I810" s="32"/>
      <c r="J810" s="32"/>
      <c r="K810" s="32"/>
      <c r="L810" s="32"/>
      <c r="M810" s="32"/>
      <c r="N810" s="32"/>
      <c r="O810" s="32"/>
      <c r="P810" s="32"/>
      <c r="Q810" s="32"/>
      <c r="R810" s="32"/>
      <c r="S810" s="32"/>
      <c r="T810" s="8"/>
      <c r="U810" s="8"/>
      <c r="V810" s="8"/>
      <c r="W810" s="8"/>
      <c r="X810" s="8"/>
      <c r="Y810" s="8"/>
    </row>
    <row r="811" spans="1:25" s="1" customFormat="1" x14ac:dyDescent="0.25">
      <c r="A811" s="6" t="s">
        <v>12</v>
      </c>
      <c r="B811" s="4">
        <v>115</v>
      </c>
      <c r="C811" s="35">
        <v>20</v>
      </c>
      <c r="D811" s="35">
        <v>20</v>
      </c>
      <c r="E811" s="35">
        <v>25</v>
      </c>
      <c r="F811" s="32"/>
      <c r="G811" s="32"/>
      <c r="H811" s="32"/>
      <c r="I811" s="32"/>
      <c r="J811" s="32"/>
      <c r="K811" s="32"/>
      <c r="L811" s="32"/>
      <c r="M811" s="32"/>
      <c r="N811" s="32"/>
      <c r="O811" s="32"/>
      <c r="P811" s="32"/>
      <c r="Q811" s="32"/>
      <c r="R811" s="32"/>
      <c r="S811" s="32"/>
      <c r="T811" s="8"/>
      <c r="U811" s="8"/>
      <c r="V811" s="8"/>
      <c r="W811" s="8"/>
      <c r="X811" s="8"/>
      <c r="Y811" s="8"/>
    </row>
    <row r="812" spans="1:25" s="1" customFormat="1" x14ac:dyDescent="0.25">
      <c r="A812" s="6" t="s">
        <v>13</v>
      </c>
      <c r="B812" s="4">
        <v>154</v>
      </c>
      <c r="C812" s="35">
        <v>20</v>
      </c>
      <c r="D812" s="35">
        <v>20</v>
      </c>
      <c r="E812" s="35">
        <v>25</v>
      </c>
      <c r="F812" s="32"/>
      <c r="G812" s="32"/>
      <c r="H812" s="32"/>
      <c r="I812" s="32"/>
      <c r="J812" s="32"/>
      <c r="K812" s="32"/>
      <c r="L812" s="32"/>
      <c r="M812" s="32"/>
      <c r="N812" s="32"/>
      <c r="O812" s="32"/>
      <c r="P812" s="32"/>
      <c r="Q812" s="32"/>
      <c r="R812" s="32"/>
      <c r="S812" s="32"/>
      <c r="T812" s="8"/>
      <c r="U812" s="8"/>
      <c r="V812" s="8"/>
      <c r="W812" s="8"/>
      <c r="X812" s="8"/>
      <c r="Y812" s="8"/>
    </row>
    <row r="813" spans="1:25" s="1" customFormat="1" x14ac:dyDescent="0.25">
      <c r="B813" s="7"/>
      <c r="C813" s="32"/>
      <c r="D813" s="32"/>
      <c r="E813" s="32"/>
      <c r="F813" s="32"/>
      <c r="G813" s="32"/>
      <c r="H813" s="32"/>
      <c r="I813" s="32"/>
      <c r="J813" s="32"/>
      <c r="K813" s="32"/>
      <c r="L813" s="32"/>
      <c r="M813" s="32"/>
      <c r="N813" s="32"/>
      <c r="O813" s="32"/>
      <c r="P813" s="32"/>
      <c r="Q813" s="32"/>
      <c r="R813" s="32"/>
      <c r="S813" s="32"/>
      <c r="T813" s="8"/>
      <c r="U813" s="8"/>
      <c r="V813" s="8"/>
      <c r="W813" s="8"/>
      <c r="X813" s="8"/>
      <c r="Y813" s="8"/>
    </row>
    <row r="814" spans="1:25" s="1" customFormat="1" x14ac:dyDescent="0.25">
      <c r="C814" s="22"/>
      <c r="D814" s="22"/>
      <c r="E814" s="22"/>
      <c r="F814" s="22"/>
      <c r="G814" s="22"/>
      <c r="H814" s="22"/>
      <c r="I814" s="22"/>
      <c r="J814" s="22"/>
      <c r="K814" s="22"/>
      <c r="L814" s="22"/>
      <c r="M814" s="22"/>
      <c r="N814" s="22"/>
      <c r="O814" s="22"/>
      <c r="P814" s="22"/>
      <c r="Q814" s="22"/>
      <c r="R814" s="22"/>
      <c r="S814" s="22"/>
    </row>
    <row r="815" spans="1:25" s="1" customFormat="1" x14ac:dyDescent="0.25">
      <c r="A815" s="1" t="s">
        <v>752</v>
      </c>
      <c r="C815" s="22"/>
      <c r="D815" s="22"/>
      <c r="E815" s="22"/>
      <c r="F815" s="22"/>
      <c r="G815" s="22"/>
      <c r="H815" s="22"/>
      <c r="I815" s="22"/>
      <c r="J815" s="22"/>
      <c r="K815" s="22"/>
      <c r="L815" s="22"/>
      <c r="M815" s="22"/>
      <c r="N815" s="22"/>
      <c r="O815" s="22"/>
      <c r="P815" s="22"/>
      <c r="Q815" s="22"/>
      <c r="R815" s="22"/>
      <c r="S815" s="22"/>
    </row>
    <row r="816" spans="1:25" s="1" customFormat="1" x14ac:dyDescent="0.25">
      <c r="C816" s="22"/>
      <c r="D816" s="22"/>
      <c r="E816" s="22"/>
      <c r="F816" s="22"/>
      <c r="G816" s="22"/>
      <c r="H816" s="22"/>
      <c r="I816" s="22"/>
      <c r="J816" s="22"/>
      <c r="K816" s="22"/>
      <c r="L816" s="22"/>
      <c r="M816" s="22"/>
      <c r="N816" s="22"/>
      <c r="O816" s="22"/>
      <c r="P816" s="22"/>
      <c r="Q816" s="22"/>
      <c r="R816" s="22"/>
      <c r="S816" s="22"/>
    </row>
    <row r="817" spans="1:25" s="1" customFormat="1" x14ac:dyDescent="0.25">
      <c r="A817" s="2" t="s">
        <v>0</v>
      </c>
      <c r="B817" s="2" t="s">
        <v>1</v>
      </c>
      <c r="C817" s="10" t="s">
        <v>295</v>
      </c>
      <c r="D817" s="10" t="s">
        <v>296</v>
      </c>
      <c r="E817" s="10" t="s">
        <v>297</v>
      </c>
      <c r="F817" s="30"/>
      <c r="G817" s="30"/>
      <c r="H817" s="30"/>
      <c r="I817" s="30"/>
      <c r="J817" s="30"/>
      <c r="K817" s="30"/>
      <c r="L817" s="30"/>
      <c r="M817" s="30"/>
      <c r="N817" s="30"/>
      <c r="O817" s="30"/>
      <c r="P817" s="30"/>
      <c r="Q817" s="30"/>
      <c r="R817" s="30"/>
      <c r="S817" s="30"/>
      <c r="T817" s="9"/>
      <c r="U817" s="9"/>
      <c r="V817" s="9"/>
      <c r="W817" s="9"/>
      <c r="X817" s="9"/>
      <c r="Y817" s="9"/>
    </row>
    <row r="818" spans="1:25" s="1" customFormat="1" x14ac:dyDescent="0.25">
      <c r="A818" s="3" t="s">
        <v>2</v>
      </c>
      <c r="B818" s="4">
        <v>789</v>
      </c>
      <c r="C818" s="35">
        <v>6</v>
      </c>
      <c r="D818" s="35">
        <v>9</v>
      </c>
      <c r="E818" s="35">
        <v>12</v>
      </c>
      <c r="F818" s="32"/>
      <c r="G818" s="32"/>
      <c r="H818" s="32"/>
      <c r="I818" s="32"/>
      <c r="J818" s="32"/>
      <c r="K818" s="32"/>
      <c r="L818" s="32"/>
      <c r="M818" s="32"/>
      <c r="N818" s="32"/>
      <c r="O818" s="32"/>
      <c r="P818" s="32"/>
      <c r="Q818" s="32"/>
      <c r="R818" s="32"/>
      <c r="S818" s="32"/>
      <c r="T818" s="8"/>
      <c r="U818" s="8"/>
      <c r="V818" s="8"/>
      <c r="W818" s="8"/>
      <c r="X818" s="8"/>
      <c r="Y818" s="8"/>
    </row>
    <row r="819" spans="1:25" s="1" customFormat="1" x14ac:dyDescent="0.25">
      <c r="A819" s="6" t="s">
        <v>3</v>
      </c>
      <c r="B819" s="4">
        <v>250</v>
      </c>
      <c r="C819" s="35">
        <v>6</v>
      </c>
      <c r="D819" s="35">
        <v>9</v>
      </c>
      <c r="E819" s="35">
        <v>12</v>
      </c>
      <c r="F819" s="32"/>
      <c r="G819" s="32"/>
      <c r="H819" s="32"/>
      <c r="I819" s="32"/>
      <c r="J819" s="32"/>
      <c r="K819" s="32"/>
      <c r="L819" s="32"/>
      <c r="M819" s="32"/>
      <c r="N819" s="32"/>
      <c r="O819" s="32"/>
      <c r="P819" s="32"/>
      <c r="Q819" s="32"/>
      <c r="R819" s="32"/>
      <c r="S819" s="32"/>
      <c r="T819" s="8"/>
      <c r="U819" s="8"/>
      <c r="V819" s="8"/>
      <c r="W819" s="8"/>
      <c r="X819" s="8"/>
      <c r="Y819" s="8"/>
    </row>
    <row r="820" spans="1:25" s="1" customFormat="1" x14ac:dyDescent="0.25">
      <c r="A820" s="6" t="s">
        <v>4</v>
      </c>
      <c r="B820" s="4">
        <v>157</v>
      </c>
      <c r="C820" s="35">
        <v>5</v>
      </c>
      <c r="D820" s="35">
        <v>7</v>
      </c>
      <c r="E820" s="35">
        <v>10</v>
      </c>
      <c r="F820" s="32"/>
      <c r="G820" s="32"/>
      <c r="H820" s="32"/>
      <c r="I820" s="32"/>
      <c r="J820" s="32"/>
      <c r="K820" s="32"/>
      <c r="L820" s="32"/>
      <c r="M820" s="32"/>
      <c r="N820" s="32"/>
      <c r="O820" s="32"/>
      <c r="P820" s="32"/>
      <c r="Q820" s="32"/>
      <c r="R820" s="32"/>
      <c r="S820" s="32"/>
      <c r="T820" s="8"/>
      <c r="U820" s="8"/>
      <c r="V820" s="8"/>
      <c r="W820" s="8"/>
      <c r="X820" s="8"/>
      <c r="Y820" s="8"/>
    </row>
    <row r="821" spans="1:25" s="1" customFormat="1" x14ac:dyDescent="0.25">
      <c r="A821" s="6" t="s">
        <v>5</v>
      </c>
      <c r="B821" s="4">
        <v>146</v>
      </c>
      <c r="C821" s="35">
        <v>6</v>
      </c>
      <c r="D821" s="35">
        <v>10</v>
      </c>
      <c r="E821" s="35">
        <v>12</v>
      </c>
      <c r="F821" s="32"/>
      <c r="G821" s="32"/>
      <c r="H821" s="32"/>
      <c r="I821" s="32"/>
      <c r="J821" s="32"/>
      <c r="K821" s="32"/>
      <c r="L821" s="32"/>
      <c r="M821" s="32"/>
      <c r="N821" s="32"/>
      <c r="O821" s="32"/>
      <c r="P821" s="32"/>
      <c r="Q821" s="32"/>
      <c r="R821" s="32"/>
      <c r="S821" s="32"/>
      <c r="T821" s="8"/>
      <c r="U821" s="8"/>
      <c r="V821" s="8"/>
      <c r="W821" s="8"/>
      <c r="X821" s="8"/>
      <c r="Y821" s="8"/>
    </row>
    <row r="822" spans="1:25" s="1" customFormat="1" x14ac:dyDescent="0.25">
      <c r="A822" s="6" t="s">
        <v>6</v>
      </c>
      <c r="B822" s="4">
        <v>74</v>
      </c>
      <c r="C822" s="35">
        <v>7</v>
      </c>
      <c r="D822" s="35">
        <v>10</v>
      </c>
      <c r="E822" s="35">
        <v>12</v>
      </c>
      <c r="F822" s="32"/>
      <c r="G822" s="32"/>
      <c r="H822" s="32"/>
      <c r="I822" s="32"/>
      <c r="J822" s="32"/>
      <c r="K822" s="32"/>
      <c r="L822" s="32"/>
      <c r="M822" s="32"/>
      <c r="N822" s="32"/>
      <c r="O822" s="32"/>
      <c r="P822" s="32"/>
      <c r="Q822" s="32"/>
      <c r="R822" s="32"/>
      <c r="S822" s="32"/>
      <c r="T822" s="8"/>
      <c r="U822" s="8"/>
      <c r="V822" s="8"/>
      <c r="W822" s="8"/>
      <c r="X822" s="8"/>
      <c r="Y822" s="8"/>
    </row>
    <row r="823" spans="1:25" s="1" customFormat="1" x14ac:dyDescent="0.25">
      <c r="A823" s="6" t="s">
        <v>7</v>
      </c>
      <c r="B823" s="4">
        <v>162</v>
      </c>
      <c r="C823" s="35">
        <v>6</v>
      </c>
      <c r="D823" s="35">
        <v>10</v>
      </c>
      <c r="E823" s="35">
        <v>12</v>
      </c>
      <c r="F823" s="32"/>
      <c r="G823" s="32"/>
      <c r="H823" s="32"/>
      <c r="I823" s="32"/>
      <c r="J823" s="32"/>
      <c r="K823" s="32"/>
      <c r="L823" s="32"/>
      <c r="M823" s="32"/>
      <c r="N823" s="32"/>
      <c r="O823" s="32"/>
      <c r="P823" s="32"/>
      <c r="Q823" s="32"/>
      <c r="R823" s="32"/>
      <c r="S823" s="32"/>
      <c r="T823" s="8"/>
      <c r="U823" s="8"/>
      <c r="V823" s="8"/>
      <c r="W823" s="8"/>
      <c r="X823" s="8"/>
      <c r="Y823" s="8"/>
    </row>
    <row r="824" spans="1:25" s="1" customFormat="1" x14ac:dyDescent="0.25">
      <c r="A824" s="6" t="s">
        <v>8</v>
      </c>
      <c r="B824" s="4">
        <v>382</v>
      </c>
      <c r="C824" s="35">
        <v>5</v>
      </c>
      <c r="D824" s="35">
        <v>6</v>
      </c>
      <c r="E824" s="35">
        <v>10</v>
      </c>
      <c r="F824" s="32"/>
      <c r="G824" s="32"/>
      <c r="H824" s="32"/>
      <c r="I824" s="32"/>
      <c r="J824" s="32"/>
      <c r="K824" s="32"/>
      <c r="L824" s="32"/>
      <c r="M824" s="32"/>
      <c r="N824" s="32"/>
      <c r="O824" s="32"/>
      <c r="P824" s="32"/>
      <c r="Q824" s="32"/>
      <c r="R824" s="32"/>
      <c r="S824" s="32"/>
      <c r="T824" s="8"/>
      <c r="U824" s="8"/>
      <c r="V824" s="8"/>
      <c r="W824" s="8"/>
      <c r="X824" s="8"/>
      <c r="Y824" s="8"/>
    </row>
    <row r="825" spans="1:25" s="1" customFormat="1" x14ac:dyDescent="0.25">
      <c r="A825" s="6" t="s">
        <v>9</v>
      </c>
      <c r="B825" s="4">
        <v>390</v>
      </c>
      <c r="C825" s="35">
        <v>8</v>
      </c>
      <c r="D825" s="35">
        <v>12</v>
      </c>
      <c r="E825" s="35">
        <v>12</v>
      </c>
      <c r="F825" s="32"/>
      <c r="G825" s="32"/>
      <c r="H825" s="32"/>
      <c r="I825" s="32"/>
      <c r="J825" s="32"/>
      <c r="K825" s="32"/>
      <c r="L825" s="32"/>
      <c r="M825" s="32"/>
      <c r="N825" s="32"/>
      <c r="O825" s="32"/>
      <c r="P825" s="32"/>
      <c r="Q825" s="32"/>
      <c r="R825" s="32"/>
      <c r="S825" s="32"/>
      <c r="T825" s="8"/>
      <c r="U825" s="8"/>
      <c r="V825" s="8"/>
      <c r="W825" s="8"/>
      <c r="X825" s="8"/>
      <c r="Y825" s="8"/>
    </row>
    <row r="826" spans="1:25" s="1" customFormat="1" x14ac:dyDescent="0.25">
      <c r="A826" s="6" t="s">
        <v>10</v>
      </c>
      <c r="B826" s="4">
        <v>197</v>
      </c>
      <c r="C826" s="35">
        <v>5</v>
      </c>
      <c r="D826" s="35">
        <v>9</v>
      </c>
      <c r="E826" s="35">
        <v>12</v>
      </c>
      <c r="F826" s="32"/>
      <c r="G826" s="32"/>
      <c r="H826" s="32"/>
      <c r="I826" s="32"/>
      <c r="J826" s="32"/>
      <c r="K826" s="32"/>
      <c r="L826" s="32"/>
      <c r="M826" s="32"/>
      <c r="N826" s="32"/>
      <c r="O826" s="32"/>
      <c r="P826" s="32"/>
      <c r="Q826" s="32"/>
      <c r="R826" s="32"/>
      <c r="S826" s="32"/>
      <c r="T826" s="8"/>
      <c r="U826" s="8"/>
      <c r="V826" s="8"/>
      <c r="W826" s="8"/>
      <c r="X826" s="8"/>
      <c r="Y826" s="8"/>
    </row>
    <row r="827" spans="1:25" s="1" customFormat="1" x14ac:dyDescent="0.25">
      <c r="A827" s="6" t="s">
        <v>11</v>
      </c>
      <c r="B827" s="4">
        <v>333</v>
      </c>
      <c r="C827" s="35">
        <v>5</v>
      </c>
      <c r="D827" s="35">
        <v>8</v>
      </c>
      <c r="E827" s="35">
        <v>12</v>
      </c>
      <c r="F827" s="32"/>
      <c r="G827" s="32"/>
      <c r="H827" s="32"/>
      <c r="I827" s="32"/>
      <c r="J827" s="32"/>
      <c r="K827" s="32"/>
      <c r="L827" s="32"/>
      <c r="M827" s="32"/>
      <c r="N827" s="32"/>
      <c r="O827" s="32"/>
      <c r="P827" s="32"/>
      <c r="Q827" s="32"/>
      <c r="R827" s="32"/>
      <c r="S827" s="32"/>
      <c r="T827" s="8"/>
      <c r="U827" s="8"/>
      <c r="V827" s="8"/>
      <c r="W827" s="8"/>
      <c r="X827" s="8"/>
      <c r="Y827" s="8"/>
    </row>
    <row r="828" spans="1:25" s="1" customFormat="1" x14ac:dyDescent="0.25">
      <c r="A828" s="6" t="s">
        <v>12</v>
      </c>
      <c r="B828" s="4">
        <v>104</v>
      </c>
      <c r="C828" s="35">
        <v>6</v>
      </c>
      <c r="D828" s="35">
        <v>10</v>
      </c>
      <c r="E828" s="35">
        <v>12</v>
      </c>
      <c r="F828" s="32"/>
      <c r="G828" s="32"/>
      <c r="H828" s="32"/>
      <c r="I828" s="32"/>
      <c r="J828" s="32"/>
      <c r="K828" s="32"/>
      <c r="L828" s="32"/>
      <c r="M828" s="32"/>
      <c r="N828" s="32"/>
      <c r="O828" s="32"/>
      <c r="P828" s="32"/>
      <c r="Q828" s="32"/>
      <c r="R828" s="32"/>
      <c r="S828" s="32"/>
      <c r="T828" s="8"/>
      <c r="U828" s="8"/>
      <c r="V828" s="8"/>
      <c r="W828" s="8"/>
      <c r="X828" s="8"/>
      <c r="Y828" s="8"/>
    </row>
    <row r="829" spans="1:25" s="1" customFormat="1" x14ac:dyDescent="0.25">
      <c r="A829" s="6" t="s">
        <v>13</v>
      </c>
      <c r="B829" s="4">
        <v>136</v>
      </c>
      <c r="C829" s="35">
        <v>6</v>
      </c>
      <c r="D829" s="35">
        <v>10</v>
      </c>
      <c r="E829" s="35">
        <v>12</v>
      </c>
      <c r="F829" s="32"/>
      <c r="G829" s="32"/>
      <c r="H829" s="32"/>
      <c r="I829" s="32"/>
      <c r="J829" s="32"/>
      <c r="K829" s="32"/>
      <c r="L829" s="32"/>
      <c r="M829" s="32"/>
      <c r="N829" s="32"/>
      <c r="O829" s="32"/>
      <c r="P829" s="32"/>
      <c r="Q829" s="32"/>
      <c r="R829" s="32"/>
      <c r="S829" s="32"/>
      <c r="T829" s="8"/>
      <c r="U829" s="8"/>
      <c r="V829" s="8"/>
      <c r="W829" s="8"/>
      <c r="X829" s="8"/>
      <c r="Y829" s="8"/>
    </row>
    <row r="830" spans="1:25" s="1" customFormat="1" x14ac:dyDescent="0.25">
      <c r="B830" s="7"/>
      <c r="C830" s="32"/>
      <c r="D830" s="32"/>
      <c r="E830" s="32"/>
      <c r="F830" s="32"/>
      <c r="G830" s="32"/>
      <c r="H830" s="32"/>
      <c r="I830" s="32"/>
      <c r="J830" s="32"/>
      <c r="K830" s="32"/>
      <c r="L830" s="32"/>
      <c r="M830" s="32"/>
      <c r="N830" s="32"/>
      <c r="O830" s="32"/>
      <c r="P830" s="32"/>
      <c r="Q830" s="32"/>
      <c r="R830" s="32"/>
      <c r="S830" s="32"/>
      <c r="T830" s="8"/>
      <c r="U830" s="8"/>
      <c r="V830" s="8"/>
      <c r="W830" s="8"/>
      <c r="X830" s="8"/>
      <c r="Y830" s="8"/>
    </row>
    <row r="831" spans="1:25" s="1" customFormat="1" x14ac:dyDescent="0.25">
      <c r="C831" s="22"/>
      <c r="D831" s="22"/>
      <c r="E831" s="22"/>
      <c r="F831" s="22"/>
      <c r="G831" s="22"/>
      <c r="H831" s="22"/>
      <c r="I831" s="22"/>
      <c r="J831" s="22"/>
      <c r="K831" s="22"/>
      <c r="L831" s="22"/>
      <c r="M831" s="22"/>
      <c r="N831" s="22"/>
      <c r="O831" s="22"/>
      <c r="P831" s="22"/>
      <c r="Q831" s="22"/>
      <c r="R831" s="22"/>
      <c r="S831" s="22"/>
    </row>
    <row r="832" spans="1:25" s="1" customFormat="1" x14ac:dyDescent="0.25">
      <c r="A832" s="1" t="s">
        <v>753</v>
      </c>
      <c r="C832" s="22"/>
      <c r="D832" s="22"/>
      <c r="E832" s="22"/>
      <c r="F832" s="22"/>
      <c r="G832" s="22"/>
      <c r="H832" s="22"/>
      <c r="I832" s="22"/>
      <c r="J832" s="22"/>
      <c r="K832" s="22"/>
      <c r="L832" s="22"/>
      <c r="M832" s="22"/>
      <c r="N832" s="22"/>
      <c r="O832" s="22"/>
      <c r="P832" s="22"/>
      <c r="Q832" s="22"/>
      <c r="R832" s="22"/>
      <c r="S832" s="22"/>
    </row>
    <row r="833" spans="1:25" s="1" customFormat="1" x14ac:dyDescent="0.25">
      <c r="C833" s="22"/>
      <c r="D833" s="22"/>
      <c r="E833" s="22"/>
      <c r="F833" s="22"/>
      <c r="G833" s="22"/>
      <c r="H833" s="22"/>
      <c r="I833" s="22"/>
      <c r="J833" s="22"/>
      <c r="K833" s="22"/>
      <c r="L833" s="22"/>
      <c r="M833" s="22"/>
      <c r="N833" s="22"/>
      <c r="O833" s="22"/>
      <c r="P833" s="22"/>
      <c r="Q833" s="22"/>
      <c r="R833" s="22"/>
      <c r="S833" s="22"/>
    </row>
    <row r="834" spans="1:25" s="1" customFormat="1" x14ac:dyDescent="0.25">
      <c r="A834" s="2" t="s">
        <v>0</v>
      </c>
      <c r="B834" s="2" t="s">
        <v>1</v>
      </c>
      <c r="C834" s="10" t="s">
        <v>295</v>
      </c>
      <c r="D834" s="10" t="s">
        <v>296</v>
      </c>
      <c r="E834" s="10" t="s">
        <v>297</v>
      </c>
      <c r="F834" s="30"/>
      <c r="G834" s="30"/>
      <c r="H834" s="30"/>
      <c r="I834" s="30"/>
      <c r="J834" s="30"/>
      <c r="K834" s="30"/>
      <c r="L834" s="30"/>
      <c r="M834" s="30"/>
      <c r="N834" s="30"/>
      <c r="O834" s="30"/>
      <c r="P834" s="30"/>
      <c r="Q834" s="30"/>
      <c r="R834" s="30"/>
      <c r="S834" s="30"/>
      <c r="T834" s="9"/>
      <c r="U834" s="9"/>
      <c r="V834" s="9"/>
      <c r="W834" s="9"/>
      <c r="X834" s="9"/>
      <c r="Y834" s="9"/>
    </row>
    <row r="835" spans="1:25" s="1" customFormat="1" x14ac:dyDescent="0.25">
      <c r="A835" s="3" t="s">
        <v>2</v>
      </c>
      <c r="B835" s="4">
        <v>415</v>
      </c>
      <c r="C835" s="35">
        <v>2</v>
      </c>
      <c r="D835" s="35">
        <v>3</v>
      </c>
      <c r="E835" s="35">
        <v>5</v>
      </c>
      <c r="F835" s="32"/>
      <c r="G835" s="32"/>
      <c r="H835" s="32"/>
      <c r="I835" s="32"/>
      <c r="J835" s="32"/>
      <c r="K835" s="32"/>
      <c r="L835" s="32"/>
      <c r="M835" s="32"/>
      <c r="N835" s="32"/>
      <c r="O835" s="32"/>
      <c r="P835" s="32"/>
      <c r="Q835" s="32"/>
      <c r="R835" s="32"/>
      <c r="S835" s="32"/>
      <c r="T835" s="8"/>
      <c r="U835" s="8"/>
      <c r="V835" s="8"/>
      <c r="W835" s="8"/>
      <c r="X835" s="8"/>
      <c r="Y835" s="8"/>
    </row>
    <row r="836" spans="1:25" s="1" customFormat="1" x14ac:dyDescent="0.25">
      <c r="A836" s="6" t="s">
        <v>3</v>
      </c>
      <c r="B836" s="4">
        <v>154</v>
      </c>
      <c r="C836" s="35">
        <v>2</v>
      </c>
      <c r="D836" s="35">
        <v>3</v>
      </c>
      <c r="E836" s="35">
        <v>5</v>
      </c>
      <c r="F836" s="32"/>
      <c r="G836" s="32"/>
      <c r="H836" s="32"/>
      <c r="I836" s="32"/>
      <c r="J836" s="32"/>
      <c r="K836" s="32"/>
      <c r="L836" s="32"/>
      <c r="M836" s="32"/>
      <c r="N836" s="32"/>
      <c r="O836" s="32"/>
      <c r="P836" s="32"/>
      <c r="Q836" s="32"/>
      <c r="R836" s="32"/>
      <c r="S836" s="32"/>
      <c r="T836" s="8"/>
      <c r="U836" s="8"/>
      <c r="V836" s="8"/>
      <c r="W836" s="8"/>
      <c r="X836" s="8"/>
      <c r="Y836" s="8"/>
    </row>
    <row r="837" spans="1:25" s="1" customFormat="1" x14ac:dyDescent="0.25">
      <c r="A837" s="6" t="s">
        <v>4</v>
      </c>
      <c r="B837" s="4">
        <v>94</v>
      </c>
      <c r="C837" s="35">
        <v>2</v>
      </c>
      <c r="D837" s="35">
        <v>3</v>
      </c>
      <c r="E837" s="35">
        <v>4.25</v>
      </c>
      <c r="F837" s="32"/>
      <c r="G837" s="32"/>
      <c r="H837" s="32"/>
      <c r="I837" s="32"/>
      <c r="J837" s="32"/>
      <c r="K837" s="32"/>
      <c r="L837" s="32"/>
      <c r="M837" s="32"/>
      <c r="N837" s="32"/>
      <c r="O837" s="32"/>
      <c r="P837" s="32"/>
      <c r="Q837" s="32"/>
      <c r="R837" s="32"/>
      <c r="S837" s="32"/>
      <c r="T837" s="8"/>
      <c r="U837" s="8"/>
      <c r="V837" s="8"/>
      <c r="W837" s="8"/>
      <c r="X837" s="8"/>
      <c r="Y837" s="8"/>
    </row>
    <row r="838" spans="1:25" s="1" customFormat="1" x14ac:dyDescent="0.25">
      <c r="A838" s="6" t="s">
        <v>5</v>
      </c>
      <c r="B838" s="4">
        <v>67</v>
      </c>
      <c r="C838" s="35">
        <v>1</v>
      </c>
      <c r="D838" s="35">
        <v>2</v>
      </c>
      <c r="E838" s="35">
        <v>5</v>
      </c>
      <c r="F838" s="32"/>
      <c r="G838" s="32"/>
      <c r="H838" s="32"/>
      <c r="I838" s="32"/>
      <c r="J838" s="32"/>
      <c r="K838" s="32"/>
      <c r="L838" s="32"/>
      <c r="M838" s="32"/>
      <c r="N838" s="32"/>
      <c r="O838" s="32"/>
      <c r="P838" s="32"/>
      <c r="Q838" s="32"/>
      <c r="R838" s="32"/>
      <c r="S838" s="32"/>
      <c r="T838" s="8"/>
      <c r="U838" s="8"/>
      <c r="V838" s="8"/>
      <c r="W838" s="8"/>
      <c r="X838" s="8"/>
      <c r="Y838" s="8"/>
    </row>
    <row r="839" spans="1:25" s="1" customFormat="1" x14ac:dyDescent="0.25">
      <c r="A839" s="6" t="s">
        <v>6</v>
      </c>
      <c r="B839" s="4">
        <v>34</v>
      </c>
      <c r="C839" s="35">
        <v>1</v>
      </c>
      <c r="D839" s="35">
        <v>2</v>
      </c>
      <c r="E839" s="35">
        <v>4.25</v>
      </c>
      <c r="F839" s="32"/>
      <c r="G839" s="32"/>
      <c r="H839" s="32"/>
      <c r="I839" s="32"/>
      <c r="J839" s="32"/>
      <c r="K839" s="32"/>
      <c r="L839" s="32"/>
      <c r="M839" s="32"/>
      <c r="N839" s="32"/>
      <c r="O839" s="32"/>
      <c r="P839" s="32"/>
      <c r="Q839" s="32"/>
      <c r="R839" s="32"/>
      <c r="S839" s="32"/>
      <c r="T839" s="8"/>
      <c r="U839" s="8"/>
      <c r="V839" s="8"/>
      <c r="W839" s="8"/>
      <c r="X839" s="8"/>
      <c r="Y839" s="8"/>
    </row>
    <row r="840" spans="1:25" s="1" customFormat="1" x14ac:dyDescent="0.25">
      <c r="A840" s="6" t="s">
        <v>7</v>
      </c>
      <c r="B840" s="4">
        <v>66</v>
      </c>
      <c r="C840" s="35">
        <v>1</v>
      </c>
      <c r="D840" s="35">
        <v>2.5</v>
      </c>
      <c r="E840" s="35">
        <v>5</v>
      </c>
      <c r="F840" s="32"/>
      <c r="G840" s="32"/>
      <c r="H840" s="32"/>
      <c r="I840" s="32"/>
      <c r="J840" s="32"/>
      <c r="K840" s="32"/>
      <c r="L840" s="32"/>
      <c r="M840" s="32"/>
      <c r="N840" s="32"/>
      <c r="O840" s="32"/>
      <c r="P840" s="32"/>
      <c r="Q840" s="32"/>
      <c r="R840" s="32"/>
      <c r="S840" s="32"/>
      <c r="T840" s="8"/>
      <c r="U840" s="8"/>
      <c r="V840" s="8"/>
      <c r="W840" s="8"/>
      <c r="X840" s="8"/>
      <c r="Y840" s="8"/>
    </row>
    <row r="841" spans="1:25" s="1" customFormat="1" x14ac:dyDescent="0.25">
      <c r="A841" s="6" t="s">
        <v>8</v>
      </c>
      <c r="B841" s="4">
        <v>183</v>
      </c>
      <c r="C841" s="35">
        <v>2</v>
      </c>
      <c r="D841" s="35">
        <v>2</v>
      </c>
      <c r="E841" s="35">
        <v>5</v>
      </c>
      <c r="F841" s="32"/>
      <c r="G841" s="32"/>
      <c r="H841" s="32"/>
      <c r="I841" s="32"/>
      <c r="J841" s="32"/>
      <c r="K841" s="32"/>
      <c r="L841" s="32"/>
      <c r="M841" s="32"/>
      <c r="N841" s="32"/>
      <c r="O841" s="32"/>
      <c r="P841" s="32"/>
      <c r="Q841" s="32"/>
      <c r="R841" s="32"/>
      <c r="S841" s="32"/>
      <c r="T841" s="8"/>
      <c r="U841" s="8"/>
      <c r="V841" s="8"/>
      <c r="W841" s="8"/>
      <c r="X841" s="8"/>
      <c r="Y841" s="8"/>
    </row>
    <row r="842" spans="1:25" s="1" customFormat="1" x14ac:dyDescent="0.25">
      <c r="A842" s="6" t="s">
        <v>9</v>
      </c>
      <c r="B842" s="4">
        <v>221</v>
      </c>
      <c r="C842" s="35">
        <v>2</v>
      </c>
      <c r="D842" s="35">
        <v>3</v>
      </c>
      <c r="E842" s="35">
        <v>5</v>
      </c>
      <c r="F842" s="32"/>
      <c r="G842" s="32"/>
      <c r="H842" s="32"/>
      <c r="I842" s="32"/>
      <c r="J842" s="32"/>
      <c r="K842" s="32"/>
      <c r="L842" s="32"/>
      <c r="M842" s="32"/>
      <c r="N842" s="32"/>
      <c r="O842" s="32"/>
      <c r="P842" s="32"/>
      <c r="Q842" s="32"/>
      <c r="R842" s="32"/>
      <c r="S842" s="32"/>
      <c r="T842" s="8"/>
      <c r="U842" s="8"/>
      <c r="V842" s="8"/>
      <c r="W842" s="8"/>
      <c r="X842" s="8"/>
      <c r="Y842" s="8"/>
    </row>
    <row r="843" spans="1:25" s="1" customFormat="1" x14ac:dyDescent="0.25">
      <c r="A843" s="6" t="s">
        <v>10</v>
      </c>
      <c r="B843" s="4">
        <v>95</v>
      </c>
      <c r="C843" s="35">
        <v>2</v>
      </c>
      <c r="D843" s="35">
        <v>3</v>
      </c>
      <c r="E843" s="35">
        <v>5</v>
      </c>
      <c r="F843" s="32"/>
      <c r="G843" s="32"/>
      <c r="H843" s="32"/>
      <c r="I843" s="32"/>
      <c r="J843" s="32"/>
      <c r="K843" s="32"/>
      <c r="L843" s="32"/>
      <c r="M843" s="32"/>
      <c r="N843" s="32"/>
      <c r="O843" s="32"/>
      <c r="P843" s="32"/>
      <c r="Q843" s="32"/>
      <c r="R843" s="32"/>
      <c r="S843" s="32"/>
      <c r="T843" s="8"/>
      <c r="U843" s="8"/>
      <c r="V843" s="8"/>
      <c r="W843" s="8"/>
      <c r="X843" s="8"/>
      <c r="Y843" s="8"/>
    </row>
    <row r="844" spans="1:25" s="1" customFormat="1" x14ac:dyDescent="0.25">
      <c r="A844" s="6" t="s">
        <v>11</v>
      </c>
      <c r="B844" s="4">
        <v>176</v>
      </c>
      <c r="C844" s="35">
        <v>2</v>
      </c>
      <c r="D844" s="35">
        <v>3</v>
      </c>
      <c r="E844" s="35">
        <v>4</v>
      </c>
      <c r="F844" s="32"/>
      <c r="G844" s="32"/>
      <c r="H844" s="32"/>
      <c r="I844" s="32"/>
      <c r="J844" s="32"/>
      <c r="K844" s="32"/>
      <c r="L844" s="32"/>
      <c r="M844" s="32"/>
      <c r="N844" s="32"/>
      <c r="O844" s="32"/>
      <c r="P844" s="32"/>
      <c r="Q844" s="32"/>
      <c r="R844" s="32"/>
      <c r="S844" s="32"/>
      <c r="T844" s="8"/>
      <c r="U844" s="8"/>
      <c r="V844" s="8"/>
      <c r="W844" s="8"/>
      <c r="X844" s="8"/>
      <c r="Y844" s="8"/>
    </row>
    <row r="845" spans="1:25" s="1" customFormat="1" x14ac:dyDescent="0.25">
      <c r="A845" s="6" t="s">
        <v>12</v>
      </c>
      <c r="B845" s="4">
        <v>53</v>
      </c>
      <c r="C845" s="35">
        <v>2</v>
      </c>
      <c r="D845" s="35">
        <v>3</v>
      </c>
      <c r="E845" s="35">
        <v>5</v>
      </c>
      <c r="F845" s="32"/>
      <c r="G845" s="32"/>
      <c r="H845" s="32"/>
      <c r="I845" s="32"/>
      <c r="J845" s="32"/>
      <c r="K845" s="32"/>
      <c r="L845" s="32"/>
      <c r="M845" s="32"/>
      <c r="N845" s="32"/>
      <c r="O845" s="32"/>
      <c r="P845" s="32"/>
      <c r="Q845" s="32"/>
      <c r="R845" s="32"/>
      <c r="S845" s="32"/>
      <c r="T845" s="8"/>
      <c r="U845" s="8"/>
      <c r="V845" s="8"/>
      <c r="W845" s="8"/>
      <c r="X845" s="8"/>
      <c r="Y845" s="8"/>
    </row>
    <row r="846" spans="1:25" s="1" customFormat="1" x14ac:dyDescent="0.25">
      <c r="A846" s="6" t="s">
        <v>13</v>
      </c>
      <c r="B846" s="4">
        <v>81</v>
      </c>
      <c r="C846" s="35">
        <v>2</v>
      </c>
      <c r="D846" s="35">
        <v>3</v>
      </c>
      <c r="E846" s="35">
        <v>5</v>
      </c>
      <c r="F846" s="32"/>
      <c r="G846" s="32"/>
      <c r="H846" s="32"/>
      <c r="I846" s="32"/>
      <c r="J846" s="32"/>
      <c r="K846" s="32"/>
      <c r="L846" s="32"/>
      <c r="M846" s="32"/>
      <c r="N846" s="32"/>
      <c r="O846" s="32"/>
      <c r="P846" s="32"/>
      <c r="Q846" s="32"/>
      <c r="R846" s="32"/>
      <c r="S846" s="32"/>
      <c r="T846" s="8"/>
      <c r="U846" s="8"/>
      <c r="V846" s="8"/>
      <c r="W846" s="8"/>
      <c r="X846" s="8"/>
      <c r="Y846" s="8"/>
    </row>
    <row r="847" spans="1:25" s="1" customFormat="1" x14ac:dyDescent="0.25">
      <c r="B847" s="7"/>
      <c r="C847" s="32"/>
      <c r="D847" s="32"/>
      <c r="E847" s="32"/>
      <c r="F847" s="32"/>
      <c r="G847" s="32"/>
      <c r="H847" s="32"/>
      <c r="I847" s="32"/>
      <c r="J847" s="32"/>
      <c r="K847" s="32"/>
      <c r="L847" s="32"/>
      <c r="M847" s="32"/>
      <c r="N847" s="32"/>
      <c r="O847" s="32"/>
      <c r="P847" s="32"/>
      <c r="Q847" s="32"/>
      <c r="R847" s="32"/>
      <c r="S847" s="32"/>
      <c r="T847" s="8"/>
      <c r="U847" s="8"/>
      <c r="V847" s="8"/>
      <c r="W847" s="8"/>
      <c r="X847" s="8"/>
      <c r="Y847" s="8"/>
    </row>
    <row r="848" spans="1:25" s="1" customFormat="1" x14ac:dyDescent="0.25">
      <c r="C848" s="22"/>
      <c r="D848" s="22"/>
      <c r="E848" s="22"/>
      <c r="F848" s="22"/>
      <c r="G848" s="22"/>
      <c r="H848" s="22"/>
      <c r="I848" s="22"/>
      <c r="J848" s="22"/>
      <c r="K848" s="22"/>
      <c r="L848" s="22"/>
      <c r="M848" s="22"/>
      <c r="N848" s="22"/>
      <c r="O848" s="22"/>
      <c r="P848" s="22"/>
      <c r="Q848" s="22"/>
      <c r="R848" s="22"/>
      <c r="S848" s="22"/>
    </row>
    <row r="849" spans="1:25" s="1" customFormat="1" x14ac:dyDescent="0.25">
      <c r="A849" s="1" t="s">
        <v>754</v>
      </c>
      <c r="C849" s="22"/>
      <c r="D849" s="22"/>
      <c r="E849" s="22"/>
      <c r="F849" s="22"/>
      <c r="G849" s="22"/>
      <c r="H849" s="22"/>
      <c r="I849" s="22"/>
      <c r="J849" s="22"/>
      <c r="K849" s="22"/>
      <c r="L849" s="22"/>
      <c r="M849" s="22"/>
      <c r="N849" s="22"/>
      <c r="O849" s="22"/>
      <c r="P849" s="22"/>
      <c r="Q849" s="22"/>
      <c r="R849" s="22"/>
      <c r="S849" s="22"/>
    </row>
    <row r="850" spans="1:25" s="1" customFormat="1" x14ac:dyDescent="0.25">
      <c r="C850" s="22"/>
      <c r="D850" s="22"/>
      <c r="E850" s="22"/>
      <c r="F850" s="22"/>
      <c r="G850" s="22"/>
      <c r="H850" s="22"/>
      <c r="I850" s="22"/>
      <c r="J850" s="22"/>
      <c r="K850" s="22"/>
      <c r="L850" s="22"/>
      <c r="M850" s="22"/>
      <c r="N850" s="22"/>
      <c r="O850" s="22"/>
      <c r="P850" s="22"/>
      <c r="Q850" s="22"/>
      <c r="R850" s="22"/>
      <c r="S850" s="22"/>
    </row>
    <row r="851" spans="1:25" s="1" customFormat="1" x14ac:dyDescent="0.25">
      <c r="A851" s="2" t="s">
        <v>0</v>
      </c>
      <c r="B851" s="2" t="s">
        <v>1</v>
      </c>
      <c r="C851" s="10" t="s">
        <v>295</v>
      </c>
      <c r="D851" s="10" t="s">
        <v>296</v>
      </c>
      <c r="E851" s="10" t="s">
        <v>297</v>
      </c>
      <c r="F851" s="30"/>
      <c r="G851" s="30"/>
      <c r="H851" s="30"/>
      <c r="I851" s="30"/>
      <c r="J851" s="30"/>
      <c r="K851" s="30"/>
      <c r="L851" s="30"/>
      <c r="M851" s="30"/>
      <c r="N851" s="30"/>
      <c r="O851" s="30"/>
      <c r="P851" s="30"/>
      <c r="Q851" s="30"/>
      <c r="R851" s="30"/>
      <c r="S851" s="30"/>
      <c r="T851" s="9"/>
      <c r="U851" s="9"/>
      <c r="V851" s="9"/>
      <c r="W851" s="9"/>
      <c r="X851" s="9"/>
      <c r="Y851" s="9"/>
    </row>
    <row r="852" spans="1:25" s="1" customFormat="1" x14ac:dyDescent="0.25">
      <c r="A852" s="3" t="s">
        <v>2</v>
      </c>
      <c r="B852" s="4">
        <v>912</v>
      </c>
      <c r="C852" s="35">
        <v>20</v>
      </c>
      <c r="D852" s="35">
        <v>23</v>
      </c>
      <c r="E852" s="35">
        <v>25</v>
      </c>
      <c r="F852" s="32"/>
      <c r="G852" s="32"/>
      <c r="H852" s="32"/>
      <c r="I852" s="32"/>
      <c r="J852" s="32"/>
      <c r="K852" s="32"/>
      <c r="L852" s="32"/>
      <c r="M852" s="32"/>
      <c r="N852" s="32"/>
      <c r="O852" s="32"/>
      <c r="P852" s="32"/>
      <c r="Q852" s="32"/>
      <c r="R852" s="32"/>
      <c r="S852" s="32"/>
      <c r="T852" s="8"/>
      <c r="U852" s="8"/>
      <c r="V852" s="8"/>
      <c r="W852" s="8"/>
      <c r="X852" s="8"/>
      <c r="Y852" s="8"/>
    </row>
    <row r="853" spans="1:25" s="1" customFormat="1" x14ac:dyDescent="0.25">
      <c r="A853" s="6" t="s">
        <v>3</v>
      </c>
      <c r="B853" s="4">
        <v>298</v>
      </c>
      <c r="C853" s="35">
        <v>20</v>
      </c>
      <c r="D853" s="35">
        <v>25</v>
      </c>
      <c r="E853" s="35">
        <v>25</v>
      </c>
      <c r="F853" s="32"/>
      <c r="G853" s="32"/>
      <c r="H853" s="32"/>
      <c r="I853" s="32"/>
      <c r="J853" s="32"/>
      <c r="K853" s="32"/>
      <c r="L853" s="32"/>
      <c r="M853" s="32"/>
      <c r="N853" s="32"/>
      <c r="O853" s="32"/>
      <c r="P853" s="32"/>
      <c r="Q853" s="32"/>
      <c r="R853" s="32"/>
      <c r="S853" s="32"/>
      <c r="T853" s="8"/>
      <c r="U853" s="8"/>
      <c r="V853" s="8"/>
      <c r="W853" s="8"/>
      <c r="X853" s="8"/>
      <c r="Y853" s="8"/>
    </row>
    <row r="854" spans="1:25" s="1" customFormat="1" x14ac:dyDescent="0.25">
      <c r="A854" s="6" t="s">
        <v>4</v>
      </c>
      <c r="B854" s="4">
        <v>185</v>
      </c>
      <c r="C854" s="35">
        <v>20</v>
      </c>
      <c r="D854" s="35">
        <v>23</v>
      </c>
      <c r="E854" s="35">
        <v>25</v>
      </c>
      <c r="F854" s="32"/>
      <c r="G854" s="32"/>
      <c r="H854" s="32"/>
      <c r="I854" s="32"/>
      <c r="J854" s="32"/>
      <c r="K854" s="32"/>
      <c r="L854" s="32"/>
      <c r="M854" s="32"/>
      <c r="N854" s="32"/>
      <c r="O854" s="32"/>
      <c r="P854" s="32"/>
      <c r="Q854" s="32"/>
      <c r="R854" s="32"/>
      <c r="S854" s="32"/>
      <c r="T854" s="8"/>
      <c r="U854" s="8"/>
      <c r="V854" s="8"/>
      <c r="W854" s="8"/>
      <c r="X854" s="8"/>
      <c r="Y854" s="8"/>
    </row>
    <row r="855" spans="1:25" s="1" customFormat="1" x14ac:dyDescent="0.25">
      <c r="A855" s="6" t="s">
        <v>5</v>
      </c>
      <c r="B855" s="4">
        <v>170</v>
      </c>
      <c r="C855" s="35">
        <v>20</v>
      </c>
      <c r="D855" s="35">
        <v>24</v>
      </c>
      <c r="E855" s="35">
        <v>25</v>
      </c>
      <c r="F855" s="32"/>
      <c r="G855" s="32"/>
      <c r="H855" s="32"/>
      <c r="I855" s="32"/>
      <c r="J855" s="32"/>
      <c r="K855" s="32"/>
      <c r="L855" s="32"/>
      <c r="M855" s="32"/>
      <c r="N855" s="32"/>
      <c r="O855" s="32"/>
      <c r="P855" s="32"/>
      <c r="Q855" s="32"/>
      <c r="R855" s="32"/>
      <c r="S855" s="32"/>
      <c r="T855" s="8"/>
      <c r="U855" s="8"/>
      <c r="V855" s="8"/>
      <c r="W855" s="8"/>
      <c r="X855" s="8"/>
      <c r="Y855" s="8"/>
    </row>
    <row r="856" spans="1:25" s="1" customFormat="1" x14ac:dyDescent="0.25">
      <c r="A856" s="6" t="s">
        <v>6</v>
      </c>
      <c r="B856" s="4">
        <v>87</v>
      </c>
      <c r="C856" s="35">
        <v>20</v>
      </c>
      <c r="D856" s="35">
        <v>23</v>
      </c>
      <c r="E856" s="35">
        <v>25</v>
      </c>
      <c r="F856" s="32"/>
      <c r="G856" s="32"/>
      <c r="H856" s="32"/>
      <c r="I856" s="32"/>
      <c r="J856" s="32"/>
      <c r="K856" s="32"/>
      <c r="L856" s="32"/>
      <c r="M856" s="32"/>
      <c r="N856" s="32"/>
      <c r="O856" s="32"/>
      <c r="P856" s="32"/>
      <c r="Q856" s="32"/>
      <c r="R856" s="32"/>
      <c r="S856" s="32"/>
      <c r="T856" s="8"/>
      <c r="U856" s="8"/>
      <c r="V856" s="8"/>
      <c r="W856" s="8"/>
      <c r="X856" s="8"/>
      <c r="Y856" s="8"/>
    </row>
    <row r="857" spans="1:25" s="1" customFormat="1" x14ac:dyDescent="0.25">
      <c r="A857" s="6" t="s">
        <v>7</v>
      </c>
      <c r="B857" s="4">
        <v>172</v>
      </c>
      <c r="C857" s="35">
        <v>20</v>
      </c>
      <c r="D857" s="35">
        <v>21</v>
      </c>
      <c r="E857" s="35">
        <v>25</v>
      </c>
      <c r="F857" s="32"/>
      <c r="G857" s="32"/>
      <c r="H857" s="32"/>
      <c r="I857" s="32"/>
      <c r="J857" s="32"/>
      <c r="K857" s="32"/>
      <c r="L857" s="32"/>
      <c r="M857" s="32"/>
      <c r="N857" s="32"/>
      <c r="O857" s="32"/>
      <c r="P857" s="32"/>
      <c r="Q857" s="32"/>
      <c r="R857" s="32"/>
      <c r="S857" s="32"/>
      <c r="T857" s="8"/>
      <c r="U857" s="8"/>
      <c r="V857" s="8"/>
      <c r="W857" s="8"/>
      <c r="X857" s="8"/>
      <c r="Y857" s="8"/>
    </row>
    <row r="858" spans="1:25" s="1" customFormat="1" x14ac:dyDescent="0.25">
      <c r="A858" s="6" t="s">
        <v>8</v>
      </c>
      <c r="B858" s="4">
        <v>476</v>
      </c>
      <c r="C858" s="35">
        <v>20</v>
      </c>
      <c r="D858" s="35">
        <v>20</v>
      </c>
      <c r="E858" s="35">
        <v>25</v>
      </c>
      <c r="F858" s="32"/>
      <c r="G858" s="32"/>
      <c r="H858" s="32"/>
      <c r="I858" s="32"/>
      <c r="J858" s="32"/>
      <c r="K858" s="32"/>
      <c r="L858" s="32"/>
      <c r="M858" s="32"/>
      <c r="N858" s="32"/>
      <c r="O858" s="32"/>
      <c r="P858" s="32"/>
      <c r="Q858" s="32"/>
      <c r="R858" s="32"/>
      <c r="S858" s="32"/>
      <c r="T858" s="8"/>
      <c r="U858" s="8"/>
      <c r="V858" s="8"/>
      <c r="W858" s="8"/>
      <c r="X858" s="8"/>
      <c r="Y858" s="8"/>
    </row>
    <row r="859" spans="1:25" s="1" customFormat="1" x14ac:dyDescent="0.25">
      <c r="A859" s="6" t="s">
        <v>9</v>
      </c>
      <c r="B859" s="4">
        <v>414</v>
      </c>
      <c r="C859" s="35">
        <v>20</v>
      </c>
      <c r="D859" s="35">
        <v>25</v>
      </c>
      <c r="E859" s="35">
        <v>26</v>
      </c>
      <c r="F859" s="32"/>
      <c r="G859" s="32"/>
      <c r="H859" s="32"/>
      <c r="I859" s="32"/>
      <c r="J859" s="32"/>
      <c r="K859" s="32"/>
      <c r="L859" s="32"/>
      <c r="M859" s="32"/>
      <c r="N859" s="32"/>
      <c r="O859" s="32"/>
      <c r="P859" s="32"/>
      <c r="Q859" s="32"/>
      <c r="R859" s="32"/>
      <c r="S859" s="32"/>
      <c r="T859" s="8"/>
      <c r="U859" s="8"/>
      <c r="V859" s="8"/>
      <c r="W859" s="8"/>
      <c r="X859" s="8"/>
      <c r="Y859" s="8"/>
    </row>
    <row r="860" spans="1:25" s="1" customFormat="1" x14ac:dyDescent="0.25">
      <c r="A860" s="6" t="s">
        <v>10</v>
      </c>
      <c r="B860" s="4">
        <v>223</v>
      </c>
      <c r="C860" s="35">
        <v>20</v>
      </c>
      <c r="D860" s="35">
        <v>20</v>
      </c>
      <c r="E860" s="35">
        <v>25</v>
      </c>
      <c r="F860" s="32"/>
      <c r="G860" s="32"/>
      <c r="H860" s="32"/>
      <c r="I860" s="32"/>
      <c r="J860" s="32"/>
      <c r="K860" s="32"/>
      <c r="L860" s="32"/>
      <c r="M860" s="32"/>
      <c r="N860" s="32"/>
      <c r="O860" s="32"/>
      <c r="P860" s="32"/>
      <c r="Q860" s="32"/>
      <c r="R860" s="32"/>
      <c r="S860" s="32"/>
      <c r="T860" s="8"/>
      <c r="U860" s="8"/>
      <c r="V860" s="8"/>
      <c r="W860" s="8"/>
      <c r="X860" s="8"/>
      <c r="Y860" s="8"/>
    </row>
    <row r="861" spans="1:25" s="1" customFormat="1" x14ac:dyDescent="0.25">
      <c r="A861" s="6" t="s">
        <v>11</v>
      </c>
      <c r="B861" s="4">
        <v>383</v>
      </c>
      <c r="C861" s="35">
        <v>20</v>
      </c>
      <c r="D861" s="35">
        <v>23</v>
      </c>
      <c r="E861" s="35">
        <v>25</v>
      </c>
      <c r="F861" s="32"/>
      <c r="G861" s="32"/>
      <c r="H861" s="32"/>
      <c r="I861" s="32"/>
      <c r="J861" s="32"/>
      <c r="K861" s="32"/>
      <c r="L861" s="32"/>
      <c r="M861" s="32"/>
      <c r="N861" s="32"/>
      <c r="O861" s="32"/>
      <c r="P861" s="32"/>
      <c r="Q861" s="32"/>
      <c r="R861" s="32"/>
      <c r="S861" s="32"/>
      <c r="T861" s="8"/>
      <c r="U861" s="8"/>
      <c r="V861" s="8"/>
      <c r="W861" s="8"/>
      <c r="X861" s="8"/>
      <c r="Y861" s="8"/>
    </row>
    <row r="862" spans="1:25" s="1" customFormat="1" x14ac:dyDescent="0.25">
      <c r="A862" s="6" t="s">
        <v>12</v>
      </c>
      <c r="B862" s="4">
        <v>120</v>
      </c>
      <c r="C862" s="35">
        <v>20</v>
      </c>
      <c r="D862" s="35">
        <v>25</v>
      </c>
      <c r="E862" s="35">
        <v>25</v>
      </c>
      <c r="F862" s="32"/>
      <c r="G862" s="32"/>
      <c r="H862" s="32"/>
      <c r="I862" s="32"/>
      <c r="J862" s="32"/>
      <c r="K862" s="32"/>
      <c r="L862" s="32"/>
      <c r="M862" s="32"/>
      <c r="N862" s="32"/>
      <c r="O862" s="32"/>
      <c r="P862" s="32"/>
      <c r="Q862" s="32"/>
      <c r="R862" s="32"/>
      <c r="S862" s="32"/>
      <c r="T862" s="8"/>
      <c r="U862" s="8"/>
      <c r="V862" s="8"/>
      <c r="W862" s="8"/>
      <c r="X862" s="8"/>
      <c r="Y862" s="8"/>
    </row>
    <row r="863" spans="1:25" s="1" customFormat="1" x14ac:dyDescent="0.25">
      <c r="A863" s="6" t="s">
        <v>13</v>
      </c>
      <c r="B863" s="4">
        <v>161</v>
      </c>
      <c r="C863" s="35">
        <v>20</v>
      </c>
      <c r="D863" s="35">
        <v>25</v>
      </c>
      <c r="E863" s="35">
        <v>26</v>
      </c>
      <c r="F863" s="32"/>
      <c r="G863" s="32"/>
      <c r="H863" s="32"/>
      <c r="I863" s="32"/>
      <c r="J863" s="32"/>
      <c r="K863" s="32"/>
      <c r="L863" s="32"/>
      <c r="M863" s="32"/>
      <c r="N863" s="32"/>
      <c r="O863" s="32"/>
      <c r="P863" s="32"/>
      <c r="Q863" s="32"/>
      <c r="R863" s="32"/>
      <c r="S863" s="32"/>
      <c r="T863" s="8"/>
      <c r="U863" s="8"/>
      <c r="V863" s="8"/>
      <c r="W863" s="8"/>
      <c r="X863" s="8"/>
      <c r="Y863" s="8"/>
    </row>
    <row r="864" spans="1:25" s="1" customFormat="1" x14ac:dyDescent="0.25">
      <c r="B864" s="7"/>
      <c r="C864" s="32"/>
      <c r="D864" s="32"/>
      <c r="E864" s="32"/>
      <c r="F864" s="32"/>
      <c r="G864" s="32"/>
      <c r="H864" s="32"/>
      <c r="I864" s="32"/>
      <c r="J864" s="32"/>
      <c r="K864" s="32"/>
      <c r="L864" s="32"/>
      <c r="M864" s="32"/>
      <c r="N864" s="32"/>
      <c r="O864" s="32"/>
      <c r="P864" s="32"/>
      <c r="Q864" s="32"/>
      <c r="R864" s="32"/>
      <c r="S864" s="32"/>
      <c r="T864" s="8"/>
      <c r="U864" s="8"/>
      <c r="V864" s="8"/>
      <c r="W864" s="8"/>
      <c r="X864" s="8"/>
      <c r="Y864" s="8"/>
    </row>
    <row r="865" spans="1:25" s="1" customFormat="1" x14ac:dyDescent="0.25">
      <c r="C865" s="22"/>
      <c r="D865" s="22"/>
      <c r="E865" s="22"/>
      <c r="F865" s="22"/>
      <c r="G865" s="22"/>
      <c r="H865" s="22"/>
      <c r="I865" s="22"/>
      <c r="J865" s="22"/>
      <c r="K865" s="22"/>
      <c r="L865" s="22"/>
      <c r="M865" s="22"/>
      <c r="N865" s="22"/>
      <c r="O865" s="22"/>
      <c r="P865" s="22"/>
      <c r="Q865" s="22"/>
      <c r="R865" s="22"/>
      <c r="S865" s="22"/>
    </row>
    <row r="866" spans="1:25" s="1" customFormat="1" x14ac:dyDescent="0.25">
      <c r="A866" s="1" t="s">
        <v>755</v>
      </c>
      <c r="C866" s="22"/>
      <c r="D866" s="22"/>
      <c r="E866" s="22"/>
      <c r="F866" s="22"/>
      <c r="G866" s="22"/>
      <c r="H866" s="22"/>
      <c r="I866" s="22"/>
      <c r="J866" s="22"/>
      <c r="K866" s="22"/>
      <c r="L866" s="22"/>
      <c r="M866" s="22"/>
      <c r="N866" s="22"/>
      <c r="O866" s="22"/>
      <c r="P866" s="22"/>
      <c r="Q866" s="22"/>
      <c r="R866" s="22"/>
      <c r="S866" s="22"/>
    </row>
    <row r="867" spans="1:25" s="1" customFormat="1" x14ac:dyDescent="0.25">
      <c r="C867" s="22"/>
      <c r="D867" s="22"/>
      <c r="E867" s="22"/>
      <c r="F867" s="22"/>
      <c r="G867" s="22"/>
      <c r="H867" s="22"/>
      <c r="I867" s="22"/>
      <c r="J867" s="22"/>
      <c r="K867" s="22"/>
      <c r="L867" s="22"/>
      <c r="M867" s="22"/>
      <c r="N867" s="22"/>
      <c r="O867" s="22"/>
      <c r="P867" s="22"/>
      <c r="Q867" s="22"/>
      <c r="R867" s="22"/>
      <c r="S867" s="22"/>
    </row>
    <row r="868" spans="1:25" s="1" customFormat="1" x14ac:dyDescent="0.25">
      <c r="A868" s="2" t="s">
        <v>0</v>
      </c>
      <c r="B868" s="2" t="s">
        <v>1</v>
      </c>
      <c r="C868" s="10" t="s">
        <v>295</v>
      </c>
      <c r="D868" s="10" t="s">
        <v>296</v>
      </c>
      <c r="E868" s="10" t="s">
        <v>297</v>
      </c>
      <c r="F868" s="30"/>
      <c r="G868" s="30"/>
      <c r="H868" s="30"/>
      <c r="I868" s="30"/>
      <c r="J868" s="30"/>
      <c r="K868" s="30"/>
      <c r="L868" s="30"/>
      <c r="M868" s="30"/>
      <c r="N868" s="30"/>
      <c r="O868" s="30"/>
      <c r="P868" s="30"/>
      <c r="Q868" s="30"/>
      <c r="R868" s="30"/>
      <c r="S868" s="30"/>
      <c r="T868" s="9"/>
      <c r="U868" s="9"/>
      <c r="V868" s="9"/>
      <c r="W868" s="9"/>
      <c r="X868" s="9"/>
      <c r="Y868" s="9"/>
    </row>
    <row r="869" spans="1:25" s="1" customFormat="1" x14ac:dyDescent="0.25">
      <c r="A869" s="3" t="s">
        <v>2</v>
      </c>
      <c r="B869" s="4">
        <v>826</v>
      </c>
      <c r="C869" s="35">
        <v>6</v>
      </c>
      <c r="D869" s="35">
        <v>9</v>
      </c>
      <c r="E869" s="35">
        <v>12</v>
      </c>
      <c r="F869" s="32"/>
      <c r="G869" s="32"/>
      <c r="H869" s="32"/>
      <c r="I869" s="32"/>
      <c r="J869" s="32"/>
      <c r="K869" s="32"/>
      <c r="L869" s="32"/>
      <c r="M869" s="32"/>
      <c r="N869" s="32"/>
      <c r="O869" s="32"/>
      <c r="P869" s="32"/>
      <c r="Q869" s="32"/>
      <c r="R869" s="32"/>
      <c r="S869" s="32"/>
      <c r="T869" s="8"/>
      <c r="U869" s="8"/>
      <c r="V869" s="8"/>
      <c r="W869" s="8"/>
      <c r="X869" s="8"/>
      <c r="Y869" s="8"/>
    </row>
    <row r="870" spans="1:25" s="1" customFormat="1" x14ac:dyDescent="0.25">
      <c r="A870" s="6" t="s">
        <v>3</v>
      </c>
      <c r="B870" s="4">
        <v>256</v>
      </c>
      <c r="C870" s="35">
        <v>6</v>
      </c>
      <c r="D870" s="35">
        <v>9</v>
      </c>
      <c r="E870" s="35">
        <v>12</v>
      </c>
      <c r="F870" s="32"/>
      <c r="G870" s="32"/>
      <c r="H870" s="32"/>
      <c r="I870" s="32"/>
      <c r="J870" s="32"/>
      <c r="K870" s="32"/>
      <c r="L870" s="32"/>
      <c r="M870" s="32"/>
      <c r="N870" s="32"/>
      <c r="O870" s="32"/>
      <c r="P870" s="32"/>
      <c r="Q870" s="32"/>
      <c r="R870" s="32"/>
      <c r="S870" s="32"/>
      <c r="T870" s="8"/>
      <c r="U870" s="8"/>
      <c r="V870" s="8"/>
      <c r="W870" s="8"/>
      <c r="X870" s="8"/>
      <c r="Y870" s="8"/>
    </row>
    <row r="871" spans="1:25" s="1" customFormat="1" x14ac:dyDescent="0.25">
      <c r="A871" s="6" t="s">
        <v>4</v>
      </c>
      <c r="B871" s="4">
        <v>171</v>
      </c>
      <c r="C871" s="35">
        <v>5</v>
      </c>
      <c r="D871" s="35">
        <v>7</v>
      </c>
      <c r="E871" s="35">
        <v>10</v>
      </c>
      <c r="F871" s="32"/>
      <c r="G871" s="32"/>
      <c r="H871" s="32"/>
      <c r="I871" s="32"/>
      <c r="J871" s="32"/>
      <c r="K871" s="32"/>
      <c r="L871" s="32"/>
      <c r="M871" s="32"/>
      <c r="N871" s="32"/>
      <c r="O871" s="32"/>
      <c r="P871" s="32"/>
      <c r="Q871" s="32"/>
      <c r="R871" s="32"/>
      <c r="S871" s="32"/>
      <c r="T871" s="8"/>
      <c r="U871" s="8"/>
      <c r="V871" s="8"/>
      <c r="W871" s="8"/>
      <c r="X871" s="8"/>
      <c r="Y871" s="8"/>
    </row>
    <row r="872" spans="1:25" s="1" customFormat="1" x14ac:dyDescent="0.25">
      <c r="A872" s="6" t="s">
        <v>5</v>
      </c>
      <c r="B872" s="4">
        <v>154</v>
      </c>
      <c r="C872" s="35">
        <v>6</v>
      </c>
      <c r="D872" s="35">
        <v>10</v>
      </c>
      <c r="E872" s="35">
        <v>13.25</v>
      </c>
      <c r="F872" s="32"/>
      <c r="G872" s="32"/>
      <c r="H872" s="32"/>
      <c r="I872" s="32"/>
      <c r="J872" s="32"/>
      <c r="K872" s="32"/>
      <c r="L872" s="32"/>
      <c r="M872" s="32"/>
      <c r="N872" s="32"/>
      <c r="O872" s="32"/>
      <c r="P872" s="32"/>
      <c r="Q872" s="32"/>
      <c r="R872" s="32"/>
      <c r="S872" s="32"/>
      <c r="T872" s="8"/>
      <c r="U872" s="8"/>
      <c r="V872" s="8"/>
      <c r="W872" s="8"/>
      <c r="X872" s="8"/>
      <c r="Y872" s="8"/>
    </row>
    <row r="873" spans="1:25" s="1" customFormat="1" x14ac:dyDescent="0.25">
      <c r="A873" s="6" t="s">
        <v>6</v>
      </c>
      <c r="B873" s="4">
        <v>78</v>
      </c>
      <c r="C873" s="35">
        <v>6.75</v>
      </c>
      <c r="D873" s="35">
        <v>10</v>
      </c>
      <c r="E873" s="35">
        <v>12</v>
      </c>
      <c r="F873" s="32"/>
      <c r="G873" s="32"/>
      <c r="H873" s="32"/>
      <c r="I873" s="32"/>
      <c r="J873" s="32"/>
      <c r="K873" s="32"/>
      <c r="L873" s="32"/>
      <c r="M873" s="32"/>
      <c r="N873" s="32"/>
      <c r="O873" s="32"/>
      <c r="P873" s="32"/>
      <c r="Q873" s="32"/>
      <c r="R873" s="32"/>
      <c r="S873" s="32"/>
      <c r="T873" s="8"/>
      <c r="U873" s="8"/>
      <c r="V873" s="8"/>
      <c r="W873" s="8"/>
      <c r="X873" s="8"/>
      <c r="Y873" s="8"/>
    </row>
    <row r="874" spans="1:25" s="1" customFormat="1" x14ac:dyDescent="0.25">
      <c r="A874" s="6" t="s">
        <v>7</v>
      </c>
      <c r="B874" s="4">
        <v>167</v>
      </c>
      <c r="C874" s="35">
        <v>6</v>
      </c>
      <c r="D874" s="35">
        <v>10</v>
      </c>
      <c r="E874" s="35">
        <v>12</v>
      </c>
      <c r="F874" s="32"/>
      <c r="G874" s="32"/>
      <c r="H874" s="32"/>
      <c r="I874" s="32"/>
      <c r="J874" s="32"/>
      <c r="K874" s="32"/>
      <c r="L874" s="32"/>
      <c r="M874" s="32"/>
      <c r="N874" s="32"/>
      <c r="O874" s="32"/>
      <c r="P874" s="32"/>
      <c r="Q874" s="32"/>
      <c r="R874" s="32"/>
      <c r="S874" s="32"/>
      <c r="T874" s="8"/>
      <c r="U874" s="8"/>
      <c r="V874" s="8"/>
      <c r="W874" s="8"/>
      <c r="X874" s="8"/>
      <c r="Y874" s="8"/>
    </row>
    <row r="875" spans="1:25" s="1" customFormat="1" x14ac:dyDescent="0.25">
      <c r="A875" s="6" t="s">
        <v>8</v>
      </c>
      <c r="B875" s="4">
        <v>402</v>
      </c>
      <c r="C875" s="35">
        <v>5</v>
      </c>
      <c r="D875" s="35">
        <v>6</v>
      </c>
      <c r="E875" s="35">
        <v>10</v>
      </c>
      <c r="F875" s="32"/>
      <c r="G875" s="32"/>
      <c r="H875" s="32"/>
      <c r="I875" s="32"/>
      <c r="J875" s="32"/>
      <c r="K875" s="32"/>
      <c r="L875" s="32"/>
      <c r="M875" s="32"/>
      <c r="N875" s="32"/>
      <c r="O875" s="32"/>
      <c r="P875" s="32"/>
      <c r="Q875" s="32"/>
      <c r="R875" s="32"/>
      <c r="S875" s="32"/>
      <c r="T875" s="8"/>
      <c r="U875" s="8"/>
      <c r="V875" s="8"/>
      <c r="W875" s="8"/>
      <c r="X875" s="8"/>
      <c r="Y875" s="8"/>
    </row>
    <row r="876" spans="1:25" s="1" customFormat="1" x14ac:dyDescent="0.25">
      <c r="A876" s="6" t="s">
        <v>9</v>
      </c>
      <c r="B876" s="4">
        <v>406</v>
      </c>
      <c r="C876" s="35">
        <v>9</v>
      </c>
      <c r="D876" s="35">
        <v>12</v>
      </c>
      <c r="E876" s="35">
        <v>14.25</v>
      </c>
      <c r="F876" s="32"/>
      <c r="G876" s="32"/>
      <c r="H876" s="32"/>
      <c r="I876" s="32"/>
      <c r="J876" s="32"/>
      <c r="K876" s="32"/>
      <c r="L876" s="32"/>
      <c r="M876" s="32"/>
      <c r="N876" s="32"/>
      <c r="O876" s="32"/>
      <c r="P876" s="32"/>
      <c r="Q876" s="32"/>
      <c r="R876" s="32"/>
      <c r="S876" s="32"/>
      <c r="T876" s="8"/>
      <c r="U876" s="8"/>
      <c r="V876" s="8"/>
      <c r="W876" s="8"/>
      <c r="X876" s="8"/>
      <c r="Y876" s="8"/>
    </row>
    <row r="877" spans="1:25" s="1" customFormat="1" x14ac:dyDescent="0.25">
      <c r="A877" s="6" t="s">
        <v>10</v>
      </c>
      <c r="B877" s="4">
        <v>210</v>
      </c>
      <c r="C877" s="35">
        <v>5.75</v>
      </c>
      <c r="D877" s="35">
        <v>10</v>
      </c>
      <c r="E877" s="35">
        <v>12</v>
      </c>
      <c r="F877" s="32"/>
      <c r="G877" s="32"/>
      <c r="H877" s="32"/>
      <c r="I877" s="32"/>
      <c r="J877" s="32"/>
      <c r="K877" s="32"/>
      <c r="L877" s="32"/>
      <c r="M877" s="32"/>
      <c r="N877" s="32"/>
      <c r="O877" s="32"/>
      <c r="P877" s="32"/>
      <c r="Q877" s="32"/>
      <c r="R877" s="32"/>
      <c r="S877" s="32"/>
      <c r="T877" s="8"/>
      <c r="U877" s="8"/>
      <c r="V877" s="8"/>
      <c r="W877" s="8"/>
      <c r="X877" s="8"/>
      <c r="Y877" s="8"/>
    </row>
    <row r="878" spans="1:25" s="1" customFormat="1" x14ac:dyDescent="0.25">
      <c r="A878" s="6" t="s">
        <v>11</v>
      </c>
      <c r="B878" s="4">
        <v>342</v>
      </c>
      <c r="C878" s="35">
        <v>5</v>
      </c>
      <c r="D878" s="35">
        <v>9</v>
      </c>
      <c r="E878" s="35">
        <v>12</v>
      </c>
      <c r="F878" s="32"/>
      <c r="G878" s="32"/>
      <c r="H878" s="32"/>
      <c r="I878" s="32"/>
      <c r="J878" s="32"/>
      <c r="K878" s="32"/>
      <c r="L878" s="32"/>
      <c r="M878" s="32"/>
      <c r="N878" s="32"/>
      <c r="O878" s="32"/>
      <c r="P878" s="32"/>
      <c r="Q878" s="32"/>
      <c r="R878" s="32"/>
      <c r="S878" s="32"/>
      <c r="T878" s="8"/>
      <c r="U878" s="8"/>
      <c r="V878" s="8"/>
      <c r="W878" s="8"/>
      <c r="X878" s="8"/>
      <c r="Y878" s="8"/>
    </row>
    <row r="879" spans="1:25" s="1" customFormat="1" x14ac:dyDescent="0.25">
      <c r="A879" s="6" t="s">
        <v>12</v>
      </c>
      <c r="B879" s="4">
        <v>105</v>
      </c>
      <c r="C879" s="35">
        <v>6</v>
      </c>
      <c r="D879" s="35">
        <v>10</v>
      </c>
      <c r="E879" s="35">
        <v>12</v>
      </c>
      <c r="F879" s="32"/>
      <c r="G879" s="32"/>
      <c r="H879" s="32"/>
      <c r="I879" s="32"/>
      <c r="J879" s="32"/>
      <c r="K879" s="32"/>
      <c r="L879" s="32"/>
      <c r="M879" s="32"/>
      <c r="N879" s="32"/>
      <c r="O879" s="32"/>
      <c r="P879" s="32"/>
      <c r="Q879" s="32"/>
      <c r="R879" s="32"/>
      <c r="S879" s="32"/>
      <c r="T879" s="8"/>
      <c r="U879" s="8"/>
      <c r="V879" s="8"/>
      <c r="W879" s="8"/>
      <c r="X879" s="8"/>
      <c r="Y879" s="8"/>
    </row>
    <row r="880" spans="1:25" s="1" customFormat="1" x14ac:dyDescent="0.25">
      <c r="A880" s="6" t="s">
        <v>13</v>
      </c>
      <c r="B880" s="4">
        <v>148</v>
      </c>
      <c r="C880" s="35">
        <v>6</v>
      </c>
      <c r="D880" s="35">
        <v>10</v>
      </c>
      <c r="E880" s="35">
        <v>12</v>
      </c>
      <c r="F880" s="32"/>
      <c r="G880" s="32"/>
      <c r="H880" s="32"/>
      <c r="I880" s="32"/>
      <c r="J880" s="32"/>
      <c r="K880" s="32"/>
      <c r="L880" s="32"/>
      <c r="M880" s="32"/>
      <c r="N880" s="32"/>
      <c r="O880" s="32"/>
      <c r="P880" s="32"/>
      <c r="Q880" s="32"/>
      <c r="R880" s="32"/>
      <c r="S880" s="32"/>
      <c r="T880" s="8"/>
      <c r="U880" s="8"/>
      <c r="V880" s="8"/>
      <c r="W880" s="8"/>
      <c r="X880" s="8"/>
      <c r="Y880" s="8"/>
    </row>
    <row r="881" spans="1:25" s="1" customFormat="1" x14ac:dyDescent="0.25">
      <c r="B881" s="7"/>
      <c r="C881" s="32"/>
      <c r="D881" s="32"/>
      <c r="E881" s="32"/>
      <c r="F881" s="32"/>
      <c r="G881" s="32"/>
      <c r="H881" s="32"/>
      <c r="I881" s="32"/>
      <c r="J881" s="32"/>
      <c r="K881" s="32"/>
      <c r="L881" s="32"/>
      <c r="M881" s="32"/>
      <c r="N881" s="32"/>
      <c r="O881" s="32"/>
      <c r="P881" s="32"/>
      <c r="Q881" s="32"/>
      <c r="R881" s="32"/>
      <c r="S881" s="32"/>
      <c r="T881" s="8"/>
      <c r="U881" s="8"/>
      <c r="V881" s="8"/>
      <c r="W881" s="8"/>
      <c r="X881" s="8"/>
      <c r="Y881" s="8"/>
    </row>
    <row r="882" spans="1:25" s="1" customFormat="1" x14ac:dyDescent="0.25">
      <c r="C882" s="22"/>
      <c r="D882" s="22"/>
      <c r="E882" s="22"/>
      <c r="F882" s="22"/>
      <c r="G882" s="22"/>
      <c r="H882" s="22"/>
      <c r="I882" s="22"/>
      <c r="J882" s="22"/>
      <c r="K882" s="22"/>
      <c r="L882" s="22"/>
      <c r="M882" s="22"/>
      <c r="N882" s="22"/>
      <c r="O882" s="22"/>
      <c r="P882" s="22"/>
      <c r="Q882" s="22"/>
      <c r="R882" s="22"/>
      <c r="S882" s="22"/>
    </row>
    <row r="883" spans="1:25" s="1" customFormat="1" x14ac:dyDescent="0.25">
      <c r="A883" s="1" t="s">
        <v>756</v>
      </c>
      <c r="C883" s="22"/>
      <c r="D883" s="22"/>
      <c r="E883" s="22"/>
      <c r="F883" s="22"/>
      <c r="G883" s="22"/>
      <c r="H883" s="22"/>
      <c r="I883" s="22"/>
      <c r="J883" s="22"/>
      <c r="K883" s="22"/>
      <c r="L883" s="22"/>
      <c r="M883" s="22"/>
      <c r="N883" s="22"/>
      <c r="O883" s="22"/>
      <c r="P883" s="22"/>
      <c r="Q883" s="22"/>
      <c r="R883" s="22"/>
      <c r="S883" s="22"/>
    </row>
    <row r="884" spans="1:25" s="1" customFormat="1" x14ac:dyDescent="0.25">
      <c r="C884" s="22"/>
      <c r="D884" s="22"/>
      <c r="E884" s="22"/>
      <c r="F884" s="22"/>
      <c r="G884" s="22"/>
      <c r="H884" s="22"/>
      <c r="I884" s="22"/>
      <c r="J884" s="22"/>
      <c r="K884" s="22"/>
      <c r="L884" s="22"/>
      <c r="M884" s="22"/>
      <c r="N884" s="22"/>
      <c r="O884" s="22"/>
      <c r="P884" s="22"/>
      <c r="Q884" s="22"/>
      <c r="R884" s="22"/>
      <c r="S884" s="22"/>
    </row>
    <row r="885" spans="1:25" s="1" customFormat="1" x14ac:dyDescent="0.25">
      <c r="A885" s="2" t="s">
        <v>0</v>
      </c>
      <c r="B885" s="2" t="s">
        <v>1</v>
      </c>
      <c r="C885" s="10" t="s">
        <v>295</v>
      </c>
      <c r="D885" s="10" t="s">
        <v>296</v>
      </c>
      <c r="E885" s="10" t="s">
        <v>297</v>
      </c>
      <c r="F885" s="30"/>
      <c r="G885" s="30"/>
      <c r="H885" s="30"/>
      <c r="I885" s="30"/>
      <c r="J885" s="30"/>
      <c r="K885" s="30"/>
      <c r="L885" s="30"/>
      <c r="M885" s="30"/>
      <c r="N885" s="30"/>
      <c r="O885" s="30"/>
      <c r="P885" s="30"/>
      <c r="Q885" s="30"/>
      <c r="R885" s="30"/>
      <c r="S885" s="30"/>
      <c r="T885" s="9"/>
      <c r="U885" s="9"/>
      <c r="V885" s="9"/>
      <c r="W885" s="9"/>
      <c r="X885" s="9"/>
      <c r="Y885" s="9"/>
    </row>
    <row r="886" spans="1:25" s="1" customFormat="1" x14ac:dyDescent="0.25">
      <c r="A886" s="3" t="s">
        <v>2</v>
      </c>
      <c r="B886" s="4">
        <v>435</v>
      </c>
      <c r="C886" s="35">
        <v>2</v>
      </c>
      <c r="D886" s="35">
        <v>3</v>
      </c>
      <c r="E886" s="35">
        <v>5</v>
      </c>
      <c r="F886" s="32"/>
      <c r="G886" s="32"/>
      <c r="H886" s="32"/>
      <c r="I886" s="32"/>
      <c r="J886" s="32"/>
      <c r="K886" s="32"/>
      <c r="L886" s="32"/>
      <c r="M886" s="32"/>
      <c r="N886" s="32"/>
      <c r="O886" s="32"/>
      <c r="P886" s="32"/>
      <c r="Q886" s="32"/>
      <c r="R886" s="32"/>
      <c r="S886" s="32"/>
      <c r="T886" s="8"/>
      <c r="U886" s="8"/>
      <c r="V886" s="8"/>
      <c r="W886" s="8"/>
      <c r="X886" s="8"/>
      <c r="Y886" s="8"/>
    </row>
    <row r="887" spans="1:25" s="1" customFormat="1" x14ac:dyDescent="0.25">
      <c r="A887" s="6" t="s">
        <v>3</v>
      </c>
      <c r="B887" s="4">
        <v>161</v>
      </c>
      <c r="C887" s="35">
        <v>2</v>
      </c>
      <c r="D887" s="35">
        <v>3</v>
      </c>
      <c r="E887" s="35">
        <v>5</v>
      </c>
      <c r="F887" s="32"/>
      <c r="G887" s="32"/>
      <c r="H887" s="32"/>
      <c r="I887" s="32"/>
      <c r="J887" s="32"/>
      <c r="K887" s="32"/>
      <c r="L887" s="32"/>
      <c r="M887" s="32"/>
      <c r="N887" s="32"/>
      <c r="O887" s="32"/>
      <c r="P887" s="32"/>
      <c r="Q887" s="32"/>
      <c r="R887" s="32"/>
      <c r="S887" s="32"/>
      <c r="T887" s="8"/>
      <c r="U887" s="8"/>
      <c r="V887" s="8"/>
      <c r="W887" s="8"/>
      <c r="X887" s="8"/>
      <c r="Y887" s="8"/>
    </row>
    <row r="888" spans="1:25" s="1" customFormat="1" x14ac:dyDescent="0.25">
      <c r="A888" s="6" t="s">
        <v>4</v>
      </c>
      <c r="B888" s="4">
        <v>105</v>
      </c>
      <c r="C888" s="35">
        <v>2</v>
      </c>
      <c r="D888" s="35">
        <v>3</v>
      </c>
      <c r="E888" s="35">
        <v>5</v>
      </c>
      <c r="F888" s="32"/>
      <c r="G888" s="32"/>
      <c r="H888" s="32"/>
      <c r="I888" s="32"/>
      <c r="J888" s="32"/>
      <c r="K888" s="32"/>
      <c r="L888" s="32"/>
      <c r="M888" s="32"/>
      <c r="N888" s="32"/>
      <c r="O888" s="32"/>
      <c r="P888" s="32"/>
      <c r="Q888" s="32"/>
      <c r="R888" s="32"/>
      <c r="S888" s="32"/>
      <c r="T888" s="8"/>
      <c r="U888" s="8"/>
      <c r="V888" s="8"/>
      <c r="W888" s="8"/>
      <c r="X888" s="8"/>
      <c r="Y888" s="8"/>
    </row>
    <row r="889" spans="1:25" s="1" customFormat="1" x14ac:dyDescent="0.25">
      <c r="A889" s="6" t="s">
        <v>5</v>
      </c>
      <c r="B889" s="4">
        <v>69</v>
      </c>
      <c r="C889" s="35">
        <v>1.5</v>
      </c>
      <c r="D889" s="35">
        <v>2</v>
      </c>
      <c r="E889" s="35">
        <v>5.5</v>
      </c>
      <c r="F889" s="32"/>
      <c r="G889" s="32"/>
      <c r="H889" s="32"/>
      <c r="I889" s="32"/>
      <c r="J889" s="32"/>
      <c r="K889" s="32"/>
      <c r="L889" s="32"/>
      <c r="M889" s="32"/>
      <c r="N889" s="32"/>
      <c r="O889" s="32"/>
      <c r="P889" s="32"/>
      <c r="Q889" s="32"/>
      <c r="R889" s="32"/>
      <c r="S889" s="32"/>
      <c r="T889" s="8"/>
      <c r="U889" s="8"/>
      <c r="V889" s="8"/>
      <c r="W889" s="8"/>
      <c r="X889" s="8"/>
      <c r="Y889" s="8"/>
    </row>
    <row r="890" spans="1:25" s="1" customFormat="1" x14ac:dyDescent="0.25">
      <c r="A890" s="6" t="s">
        <v>6</v>
      </c>
      <c r="B890" s="4">
        <v>34</v>
      </c>
      <c r="C890" s="35">
        <v>1</v>
      </c>
      <c r="D890" s="35">
        <v>2</v>
      </c>
      <c r="E890" s="35">
        <v>5</v>
      </c>
      <c r="F890" s="32"/>
      <c r="G890" s="32"/>
      <c r="H890" s="32"/>
      <c r="I890" s="32"/>
      <c r="J890" s="32"/>
      <c r="K890" s="32"/>
      <c r="L890" s="32"/>
      <c r="M890" s="32"/>
      <c r="N890" s="32"/>
      <c r="O890" s="32"/>
      <c r="P890" s="32"/>
      <c r="Q890" s="32"/>
      <c r="R890" s="32"/>
      <c r="S890" s="32"/>
      <c r="T890" s="8"/>
      <c r="U890" s="8"/>
      <c r="V890" s="8"/>
      <c r="W890" s="8"/>
      <c r="X890" s="8"/>
      <c r="Y890" s="8"/>
    </row>
    <row r="891" spans="1:25" s="1" customFormat="1" x14ac:dyDescent="0.25">
      <c r="A891" s="6" t="s">
        <v>7</v>
      </c>
      <c r="B891" s="4">
        <v>66</v>
      </c>
      <c r="C891" s="35">
        <v>1</v>
      </c>
      <c r="D891" s="35">
        <v>2.5</v>
      </c>
      <c r="E891" s="35">
        <v>5</v>
      </c>
      <c r="F891" s="32"/>
      <c r="G891" s="32"/>
      <c r="H891" s="32"/>
      <c r="I891" s="32"/>
      <c r="J891" s="32"/>
      <c r="K891" s="32"/>
      <c r="L891" s="32"/>
      <c r="M891" s="32"/>
      <c r="N891" s="32"/>
      <c r="O891" s="32"/>
      <c r="P891" s="32"/>
      <c r="Q891" s="32"/>
      <c r="R891" s="32"/>
      <c r="S891" s="32"/>
      <c r="T891" s="8"/>
      <c r="U891" s="8"/>
      <c r="V891" s="8"/>
      <c r="W891" s="8"/>
      <c r="X891" s="8"/>
      <c r="Y891" s="8"/>
    </row>
    <row r="892" spans="1:25" s="1" customFormat="1" x14ac:dyDescent="0.25">
      <c r="A892" s="6" t="s">
        <v>8</v>
      </c>
      <c r="B892" s="4">
        <v>193</v>
      </c>
      <c r="C892" s="35">
        <v>2</v>
      </c>
      <c r="D892" s="35">
        <v>3</v>
      </c>
      <c r="E892" s="35">
        <v>5</v>
      </c>
      <c r="F892" s="32"/>
      <c r="G892" s="32"/>
      <c r="H892" s="32"/>
      <c r="I892" s="32"/>
      <c r="J892" s="32"/>
      <c r="K892" s="32"/>
      <c r="L892" s="32"/>
      <c r="M892" s="32"/>
      <c r="N892" s="32"/>
      <c r="O892" s="32"/>
      <c r="P892" s="32"/>
      <c r="Q892" s="32"/>
      <c r="R892" s="32"/>
      <c r="S892" s="32"/>
      <c r="T892" s="8"/>
      <c r="U892" s="8"/>
      <c r="V892" s="8"/>
      <c r="W892" s="8"/>
      <c r="X892" s="8"/>
      <c r="Y892" s="8"/>
    </row>
    <row r="893" spans="1:25" s="1" customFormat="1" x14ac:dyDescent="0.25">
      <c r="A893" s="6" t="s">
        <v>9</v>
      </c>
      <c r="B893" s="4">
        <v>231</v>
      </c>
      <c r="C893" s="35">
        <v>2</v>
      </c>
      <c r="D893" s="35">
        <v>3</v>
      </c>
      <c r="E893" s="35">
        <v>5</v>
      </c>
      <c r="F893" s="32"/>
      <c r="G893" s="32"/>
      <c r="H893" s="32"/>
      <c r="I893" s="32"/>
      <c r="J893" s="32"/>
      <c r="K893" s="32"/>
      <c r="L893" s="32"/>
      <c r="M893" s="32"/>
      <c r="N893" s="32"/>
      <c r="O893" s="32"/>
      <c r="P893" s="32"/>
      <c r="Q893" s="32"/>
      <c r="R893" s="32"/>
      <c r="S893" s="32"/>
      <c r="T893" s="8"/>
      <c r="U893" s="8"/>
      <c r="V893" s="8"/>
      <c r="W893" s="8"/>
      <c r="X893" s="8"/>
      <c r="Y893" s="8"/>
    </row>
    <row r="894" spans="1:25" s="1" customFormat="1" x14ac:dyDescent="0.25">
      <c r="A894" s="6" t="s">
        <v>10</v>
      </c>
      <c r="B894" s="4">
        <v>99</v>
      </c>
      <c r="C894" s="35">
        <v>2</v>
      </c>
      <c r="D894" s="35">
        <v>3</v>
      </c>
      <c r="E894" s="35">
        <v>5</v>
      </c>
      <c r="F894" s="32"/>
      <c r="G894" s="32"/>
      <c r="H894" s="32"/>
      <c r="I894" s="32"/>
      <c r="J894" s="32"/>
      <c r="K894" s="32"/>
      <c r="L894" s="32"/>
      <c r="M894" s="32"/>
      <c r="N894" s="32"/>
      <c r="O894" s="32"/>
      <c r="P894" s="32"/>
      <c r="Q894" s="32"/>
      <c r="R894" s="32"/>
      <c r="S894" s="32"/>
      <c r="T894" s="8"/>
      <c r="U894" s="8"/>
      <c r="V894" s="8"/>
      <c r="W894" s="8"/>
      <c r="X894" s="8"/>
      <c r="Y894" s="8"/>
    </row>
    <row r="895" spans="1:25" s="1" customFormat="1" x14ac:dyDescent="0.25">
      <c r="A895" s="6" t="s">
        <v>11</v>
      </c>
      <c r="B895" s="4">
        <v>183</v>
      </c>
      <c r="C895" s="35">
        <v>2</v>
      </c>
      <c r="D895" s="35">
        <v>3</v>
      </c>
      <c r="E895" s="35">
        <v>5</v>
      </c>
      <c r="F895" s="32"/>
      <c r="G895" s="32"/>
      <c r="H895" s="32"/>
      <c r="I895" s="32"/>
      <c r="J895" s="32"/>
      <c r="K895" s="32"/>
      <c r="L895" s="32"/>
      <c r="M895" s="32"/>
      <c r="N895" s="32"/>
      <c r="O895" s="32"/>
      <c r="P895" s="32"/>
      <c r="Q895" s="32"/>
      <c r="R895" s="32"/>
      <c r="S895" s="32"/>
      <c r="T895" s="8"/>
      <c r="U895" s="8"/>
      <c r="V895" s="8"/>
      <c r="W895" s="8"/>
      <c r="X895" s="8"/>
      <c r="Y895" s="8"/>
    </row>
    <row r="896" spans="1:25" s="1" customFormat="1" x14ac:dyDescent="0.25">
      <c r="A896" s="6" t="s">
        <v>12</v>
      </c>
      <c r="B896" s="4">
        <v>56</v>
      </c>
      <c r="C896" s="35">
        <v>2</v>
      </c>
      <c r="D896" s="35">
        <v>3</v>
      </c>
      <c r="E896" s="35">
        <v>5</v>
      </c>
      <c r="F896" s="32"/>
      <c r="G896" s="32"/>
      <c r="H896" s="32"/>
      <c r="I896" s="32"/>
      <c r="J896" s="32"/>
      <c r="K896" s="32"/>
      <c r="L896" s="32"/>
      <c r="M896" s="32"/>
      <c r="N896" s="32"/>
      <c r="O896" s="32"/>
      <c r="P896" s="32"/>
      <c r="Q896" s="32"/>
      <c r="R896" s="32"/>
      <c r="S896" s="32"/>
      <c r="T896" s="8"/>
      <c r="U896" s="8"/>
      <c r="V896" s="8"/>
      <c r="W896" s="8"/>
      <c r="X896" s="8"/>
      <c r="Y896" s="8"/>
    </row>
    <row r="897" spans="1:25" s="1" customFormat="1" x14ac:dyDescent="0.25">
      <c r="A897" s="6" t="s">
        <v>13</v>
      </c>
      <c r="B897" s="4">
        <v>85</v>
      </c>
      <c r="C897" s="35">
        <v>2</v>
      </c>
      <c r="D897" s="35">
        <v>3</v>
      </c>
      <c r="E897" s="35">
        <v>5.5</v>
      </c>
      <c r="F897" s="32"/>
      <c r="G897" s="32"/>
      <c r="H897" s="32"/>
      <c r="I897" s="32"/>
      <c r="J897" s="32"/>
      <c r="K897" s="32"/>
      <c r="L897" s="32"/>
      <c r="M897" s="32"/>
      <c r="N897" s="32"/>
      <c r="O897" s="32"/>
      <c r="P897" s="32"/>
      <c r="Q897" s="32"/>
      <c r="R897" s="32"/>
      <c r="S897" s="32"/>
      <c r="T897" s="8"/>
      <c r="U897" s="8"/>
      <c r="V897" s="8"/>
      <c r="W897" s="8"/>
      <c r="X897" s="8"/>
      <c r="Y897" s="8"/>
    </row>
    <row r="898" spans="1:25" s="1" customFormat="1" x14ac:dyDescent="0.25">
      <c r="B898" s="7"/>
      <c r="C898" s="32"/>
      <c r="D898" s="32"/>
      <c r="E898" s="32"/>
      <c r="F898" s="32"/>
      <c r="G898" s="32"/>
      <c r="H898" s="32"/>
      <c r="I898" s="32"/>
      <c r="J898" s="32"/>
      <c r="K898" s="32"/>
      <c r="L898" s="32"/>
      <c r="M898" s="32"/>
      <c r="N898" s="32"/>
      <c r="O898" s="32"/>
      <c r="P898" s="32"/>
      <c r="Q898" s="32"/>
      <c r="R898" s="32"/>
      <c r="S898" s="32"/>
      <c r="T898" s="8"/>
      <c r="U898" s="8"/>
      <c r="V898" s="8"/>
      <c r="W898" s="8"/>
      <c r="X898" s="8"/>
      <c r="Y898" s="8"/>
    </row>
    <row r="899" spans="1:25" s="1" customFormat="1" x14ac:dyDescent="0.25">
      <c r="C899" s="22"/>
      <c r="D899" s="22"/>
      <c r="E899" s="22"/>
      <c r="F899" s="22"/>
      <c r="G899" s="22"/>
      <c r="H899" s="22"/>
      <c r="I899" s="22"/>
      <c r="J899" s="22"/>
      <c r="K899" s="22"/>
      <c r="L899" s="22"/>
      <c r="M899" s="22"/>
      <c r="N899" s="22"/>
      <c r="O899" s="22"/>
      <c r="P899" s="22"/>
      <c r="Q899" s="22"/>
      <c r="R899" s="22"/>
      <c r="S899" s="22"/>
    </row>
    <row r="900" spans="1:25" s="1" customFormat="1" x14ac:dyDescent="0.25">
      <c r="A900" s="1" t="s">
        <v>757</v>
      </c>
      <c r="C900" s="22"/>
      <c r="D900" s="22"/>
      <c r="E900" s="22"/>
      <c r="F900" s="22"/>
      <c r="G900" s="22"/>
      <c r="H900" s="22"/>
      <c r="I900" s="22"/>
      <c r="J900" s="22"/>
      <c r="K900" s="22"/>
      <c r="L900" s="22"/>
      <c r="M900" s="22"/>
      <c r="N900" s="22"/>
      <c r="O900" s="22"/>
      <c r="P900" s="22"/>
      <c r="Q900" s="22"/>
      <c r="R900" s="22"/>
      <c r="S900" s="22"/>
    </row>
    <row r="901" spans="1:25" s="1" customFormat="1" x14ac:dyDescent="0.25">
      <c r="C901" s="22"/>
      <c r="D901" s="22"/>
      <c r="E901" s="22"/>
      <c r="F901" s="22"/>
      <c r="G901" s="22"/>
      <c r="H901" s="22"/>
      <c r="I901" s="22"/>
      <c r="J901" s="22"/>
      <c r="K901" s="22"/>
      <c r="L901" s="22"/>
      <c r="M901" s="22"/>
      <c r="N901" s="22"/>
      <c r="O901" s="22"/>
      <c r="P901" s="22"/>
      <c r="Q901" s="22"/>
      <c r="R901" s="22"/>
      <c r="S901" s="22"/>
    </row>
    <row r="902" spans="1:25" s="1" customFormat="1" x14ac:dyDescent="0.25">
      <c r="A902" s="2" t="s">
        <v>0</v>
      </c>
      <c r="B902" s="2" t="s">
        <v>1</v>
      </c>
      <c r="C902" s="10" t="s">
        <v>192</v>
      </c>
      <c r="D902" s="10" t="s">
        <v>193</v>
      </c>
      <c r="E902" s="30"/>
      <c r="F902" s="30"/>
      <c r="G902" s="30"/>
      <c r="H902" s="30"/>
      <c r="I902" s="30"/>
      <c r="J902" s="30"/>
      <c r="K902" s="30"/>
      <c r="L902" s="30"/>
      <c r="M902" s="30"/>
      <c r="N902" s="30"/>
      <c r="O902" s="30"/>
      <c r="P902" s="30"/>
      <c r="Q902" s="30"/>
      <c r="R902" s="30"/>
      <c r="S902" s="30"/>
      <c r="T902" s="9"/>
      <c r="U902" s="9"/>
      <c r="V902" s="9"/>
      <c r="W902" s="9"/>
      <c r="X902" s="9"/>
      <c r="Y902" s="9"/>
    </row>
    <row r="903" spans="1:25" s="1" customFormat="1" x14ac:dyDescent="0.25">
      <c r="A903" s="3" t="s">
        <v>2</v>
      </c>
      <c r="B903" s="4">
        <v>2926</v>
      </c>
      <c r="C903" s="31">
        <v>0.81647300068352702</v>
      </c>
      <c r="D903" s="31">
        <v>0.18352699931647301</v>
      </c>
      <c r="E903" s="32"/>
      <c r="F903" s="32"/>
      <c r="G903" s="32"/>
      <c r="H903" s="32"/>
      <c r="I903" s="32"/>
      <c r="J903" s="32"/>
      <c r="K903" s="32"/>
      <c r="L903" s="32"/>
      <c r="M903" s="32"/>
      <c r="N903" s="32"/>
      <c r="O903" s="32"/>
      <c r="P903" s="32"/>
      <c r="Q903" s="32"/>
      <c r="R903" s="32"/>
      <c r="S903" s="32"/>
      <c r="T903" s="8"/>
      <c r="U903" s="8"/>
      <c r="V903" s="8"/>
      <c r="W903" s="8"/>
      <c r="X903" s="8"/>
      <c r="Y903" s="8"/>
    </row>
    <row r="904" spans="1:25" s="1" customFormat="1" x14ac:dyDescent="0.25">
      <c r="A904" s="6" t="s">
        <v>3</v>
      </c>
      <c r="B904" s="4">
        <v>1041</v>
      </c>
      <c r="C904" s="31">
        <v>0.81364073006724302</v>
      </c>
      <c r="D904" s="31">
        <v>0.18635926993275698</v>
      </c>
      <c r="E904" s="32"/>
      <c r="F904" s="32"/>
      <c r="G904" s="32"/>
      <c r="H904" s="32"/>
      <c r="I904" s="32"/>
      <c r="J904" s="32"/>
      <c r="K904" s="32"/>
      <c r="L904" s="32"/>
      <c r="M904" s="32"/>
      <c r="N904" s="32"/>
      <c r="O904" s="32"/>
      <c r="P904" s="32"/>
      <c r="Q904" s="32"/>
      <c r="R904" s="32"/>
      <c r="S904" s="32"/>
      <c r="T904" s="8"/>
      <c r="U904" s="8"/>
      <c r="V904" s="8"/>
      <c r="W904" s="8"/>
      <c r="X904" s="8"/>
      <c r="Y904" s="8"/>
    </row>
    <row r="905" spans="1:25" s="1" customFormat="1" x14ac:dyDescent="0.25">
      <c r="A905" s="6" t="s">
        <v>4</v>
      </c>
      <c r="B905" s="4">
        <v>500</v>
      </c>
      <c r="C905" s="31">
        <v>0.754</v>
      </c>
      <c r="D905" s="31">
        <v>0.246</v>
      </c>
      <c r="E905" s="32"/>
      <c r="F905" s="32"/>
      <c r="G905" s="32"/>
      <c r="H905" s="32"/>
      <c r="I905" s="32"/>
      <c r="J905" s="32"/>
      <c r="K905" s="32"/>
      <c r="L905" s="32"/>
      <c r="M905" s="32"/>
      <c r="N905" s="32"/>
      <c r="O905" s="32"/>
      <c r="P905" s="32"/>
      <c r="Q905" s="32"/>
      <c r="R905" s="32"/>
      <c r="S905" s="32"/>
      <c r="T905" s="8"/>
      <c r="U905" s="8"/>
      <c r="V905" s="8"/>
      <c r="W905" s="8"/>
      <c r="X905" s="8"/>
      <c r="Y905" s="8"/>
    </row>
    <row r="906" spans="1:25" s="1" customFormat="1" x14ac:dyDescent="0.25">
      <c r="A906" s="6" t="s">
        <v>5</v>
      </c>
      <c r="B906" s="4">
        <v>612</v>
      </c>
      <c r="C906" s="31">
        <v>0.81209150326797386</v>
      </c>
      <c r="D906" s="31">
        <v>0.18790849673202614</v>
      </c>
      <c r="E906" s="32"/>
      <c r="F906" s="32"/>
      <c r="G906" s="32"/>
      <c r="H906" s="32"/>
      <c r="I906" s="32"/>
      <c r="J906" s="32"/>
      <c r="K906" s="32"/>
      <c r="L906" s="32"/>
      <c r="M906" s="32"/>
      <c r="N906" s="32"/>
      <c r="O906" s="32"/>
      <c r="P906" s="32"/>
      <c r="Q906" s="32"/>
      <c r="R906" s="32"/>
      <c r="S906" s="32"/>
      <c r="T906" s="8"/>
      <c r="U906" s="8"/>
      <c r="V906" s="8"/>
      <c r="W906" s="8"/>
      <c r="X906" s="8"/>
      <c r="Y906" s="8"/>
    </row>
    <row r="907" spans="1:25" s="1" customFormat="1" x14ac:dyDescent="0.25">
      <c r="A907" s="6" t="s">
        <v>6</v>
      </c>
      <c r="B907" s="4">
        <v>331</v>
      </c>
      <c r="C907" s="31">
        <v>0.83383685800604235</v>
      </c>
      <c r="D907" s="31">
        <v>0.16616314199395771</v>
      </c>
      <c r="E907" s="32"/>
      <c r="F907" s="32"/>
      <c r="G907" s="32"/>
      <c r="H907" s="32"/>
      <c r="I907" s="32"/>
      <c r="J907" s="32"/>
      <c r="K907" s="32"/>
      <c r="L907" s="32"/>
      <c r="M907" s="32"/>
      <c r="N907" s="32"/>
      <c r="O907" s="32"/>
      <c r="P907" s="32"/>
      <c r="Q907" s="32"/>
      <c r="R907" s="32"/>
      <c r="S907" s="32"/>
      <c r="T907" s="8"/>
      <c r="U907" s="8"/>
      <c r="V907" s="8"/>
      <c r="W907" s="8"/>
      <c r="X907" s="8"/>
      <c r="Y907" s="8"/>
    </row>
    <row r="908" spans="1:25" s="1" customFormat="1" x14ac:dyDescent="0.25">
      <c r="A908" s="6" t="s">
        <v>7</v>
      </c>
      <c r="B908" s="4">
        <v>442</v>
      </c>
      <c r="C908" s="31">
        <v>0.8868778280542986</v>
      </c>
      <c r="D908" s="31">
        <v>0.11312217194570136</v>
      </c>
      <c r="E908" s="32"/>
      <c r="F908" s="32"/>
      <c r="G908" s="32"/>
      <c r="H908" s="32"/>
      <c r="I908" s="32"/>
      <c r="J908" s="32"/>
      <c r="K908" s="32"/>
      <c r="L908" s="32"/>
      <c r="M908" s="32"/>
      <c r="N908" s="32"/>
      <c r="O908" s="32"/>
      <c r="P908" s="32"/>
      <c r="Q908" s="32"/>
      <c r="R908" s="32"/>
      <c r="S908" s="32"/>
      <c r="T908" s="8"/>
      <c r="U908" s="8"/>
      <c r="V908" s="8"/>
      <c r="W908" s="8"/>
      <c r="X908" s="8"/>
      <c r="Y908" s="8"/>
    </row>
    <row r="909" spans="1:25" s="1" customFormat="1" x14ac:dyDescent="0.25">
      <c r="A909" s="6" t="s">
        <v>8</v>
      </c>
      <c r="B909" s="4">
        <v>1659</v>
      </c>
      <c r="C909" s="31">
        <v>0.74502712477396027</v>
      </c>
      <c r="D909" s="31">
        <v>0.25497287522603979</v>
      </c>
      <c r="E909" s="32"/>
      <c r="F909" s="32"/>
      <c r="G909" s="32"/>
      <c r="H909" s="32"/>
      <c r="I909" s="32"/>
      <c r="J909" s="32"/>
      <c r="K909" s="32"/>
      <c r="L909" s="32"/>
      <c r="M909" s="32"/>
      <c r="N909" s="32"/>
      <c r="O909" s="32"/>
      <c r="P909" s="32"/>
      <c r="Q909" s="32"/>
      <c r="R909" s="32"/>
      <c r="S909" s="32"/>
      <c r="T909" s="8"/>
      <c r="U909" s="8"/>
      <c r="V909" s="8"/>
      <c r="W909" s="8"/>
      <c r="X909" s="8"/>
      <c r="Y909" s="8"/>
    </row>
    <row r="910" spans="1:25" s="1" customFormat="1" x14ac:dyDescent="0.25">
      <c r="A910" s="6" t="s">
        <v>9</v>
      </c>
      <c r="B910" s="4">
        <v>1207</v>
      </c>
      <c r="C910" s="31">
        <v>0.91549295774647887</v>
      </c>
      <c r="D910" s="31">
        <v>8.4507042253521125E-2</v>
      </c>
      <c r="E910" s="32"/>
      <c r="F910" s="32"/>
      <c r="G910" s="32"/>
      <c r="H910" s="32"/>
      <c r="I910" s="32"/>
      <c r="J910" s="32"/>
      <c r="K910" s="32"/>
      <c r="L910" s="32"/>
      <c r="M910" s="32"/>
      <c r="N910" s="32"/>
      <c r="O910" s="32"/>
      <c r="P910" s="32"/>
      <c r="Q910" s="32"/>
      <c r="R910" s="32"/>
      <c r="S910" s="32"/>
      <c r="T910" s="8"/>
      <c r="U910" s="8"/>
      <c r="V910" s="8"/>
      <c r="W910" s="8"/>
      <c r="X910" s="8"/>
      <c r="Y910" s="8"/>
    </row>
    <row r="911" spans="1:25" s="1" customFormat="1" x14ac:dyDescent="0.25">
      <c r="A911" s="6" t="s">
        <v>10</v>
      </c>
      <c r="B911" s="4">
        <v>753</v>
      </c>
      <c r="C911" s="31">
        <v>0.77423638778220449</v>
      </c>
      <c r="D911" s="31">
        <v>0.22576361221779548</v>
      </c>
      <c r="E911" s="32"/>
      <c r="F911" s="32"/>
      <c r="G911" s="32"/>
      <c r="H911" s="32"/>
      <c r="I911" s="32"/>
      <c r="J911" s="32"/>
      <c r="K911" s="32"/>
      <c r="L911" s="32"/>
      <c r="M911" s="32"/>
      <c r="N911" s="32"/>
      <c r="O911" s="32"/>
      <c r="P911" s="32"/>
      <c r="Q911" s="32"/>
      <c r="R911" s="32"/>
      <c r="S911" s="32"/>
      <c r="T911" s="8"/>
      <c r="U911" s="8"/>
      <c r="V911" s="8"/>
      <c r="W911" s="8"/>
      <c r="X911" s="8"/>
      <c r="Y911" s="8"/>
    </row>
    <row r="912" spans="1:25" s="1" customFormat="1" x14ac:dyDescent="0.25">
      <c r="A912" s="6" t="s">
        <v>11</v>
      </c>
      <c r="B912" s="4">
        <v>1151</v>
      </c>
      <c r="C912" s="31">
        <v>0.81581233709817547</v>
      </c>
      <c r="D912" s="31">
        <v>0.18418766290182451</v>
      </c>
      <c r="E912" s="32"/>
      <c r="F912" s="32"/>
      <c r="G912" s="32"/>
      <c r="H912" s="32"/>
      <c r="I912" s="32"/>
      <c r="J912" s="32"/>
      <c r="K912" s="32"/>
      <c r="L912" s="32"/>
      <c r="M912" s="32"/>
      <c r="N912" s="32"/>
      <c r="O912" s="32"/>
      <c r="P912" s="32"/>
      <c r="Q912" s="32"/>
      <c r="R912" s="32"/>
      <c r="S912" s="32"/>
      <c r="T912" s="8"/>
      <c r="U912" s="8"/>
      <c r="V912" s="8"/>
      <c r="W912" s="8"/>
      <c r="X912" s="8"/>
      <c r="Y912" s="8"/>
    </row>
    <row r="913" spans="1:25" s="1" customFormat="1" x14ac:dyDescent="0.25">
      <c r="A913" s="6" t="s">
        <v>12</v>
      </c>
      <c r="B913" s="4">
        <v>375</v>
      </c>
      <c r="C913" s="31">
        <v>0.84266666666666667</v>
      </c>
      <c r="D913" s="31">
        <v>0.15733333333333333</v>
      </c>
      <c r="E913" s="32"/>
      <c r="F913" s="32"/>
      <c r="G913" s="32"/>
      <c r="H913" s="32"/>
      <c r="I913" s="32"/>
      <c r="J913" s="32"/>
      <c r="K913" s="32"/>
      <c r="L913" s="32"/>
      <c r="M913" s="32"/>
      <c r="N913" s="32"/>
      <c r="O913" s="32"/>
      <c r="P913" s="32"/>
      <c r="Q913" s="32"/>
      <c r="R913" s="32"/>
      <c r="S913" s="32"/>
      <c r="T913" s="8"/>
      <c r="U913" s="8"/>
      <c r="V913" s="8"/>
      <c r="W913" s="8"/>
      <c r="X913" s="8"/>
      <c r="Y913" s="8"/>
    </row>
    <row r="914" spans="1:25" s="1" customFormat="1" x14ac:dyDescent="0.25">
      <c r="A914" s="6" t="s">
        <v>13</v>
      </c>
      <c r="B914" s="4">
        <v>546</v>
      </c>
      <c r="C914" s="31">
        <v>0.84798534798534797</v>
      </c>
      <c r="D914" s="31">
        <v>0.152014652014652</v>
      </c>
      <c r="E914" s="32"/>
      <c r="F914" s="32"/>
      <c r="G914" s="32"/>
      <c r="H914" s="32"/>
      <c r="I914" s="32"/>
      <c r="J914" s="32"/>
      <c r="K914" s="32"/>
      <c r="L914" s="32"/>
      <c r="M914" s="32"/>
      <c r="N914" s="32"/>
      <c r="O914" s="32"/>
      <c r="P914" s="32"/>
      <c r="Q914" s="32"/>
      <c r="R914" s="32"/>
      <c r="S914" s="32"/>
      <c r="T914" s="8"/>
      <c r="U914" s="8"/>
      <c r="V914" s="8"/>
      <c r="W914" s="8"/>
      <c r="X914" s="8"/>
      <c r="Y914" s="8"/>
    </row>
    <row r="915" spans="1:25" s="1" customFormat="1" x14ac:dyDescent="0.25">
      <c r="B915" s="7"/>
      <c r="C915" s="32"/>
      <c r="D915" s="32"/>
      <c r="E915" s="32"/>
      <c r="F915" s="32"/>
      <c r="G915" s="32"/>
      <c r="H915" s="32"/>
      <c r="I915" s="32"/>
      <c r="J915" s="32"/>
      <c r="K915" s="32"/>
      <c r="L915" s="32"/>
      <c r="M915" s="32"/>
      <c r="N915" s="32"/>
      <c r="O915" s="32"/>
      <c r="P915" s="32"/>
      <c r="Q915" s="32"/>
      <c r="R915" s="32"/>
      <c r="S915" s="32"/>
      <c r="T915" s="8"/>
      <c r="U915" s="8"/>
      <c r="V915" s="8"/>
      <c r="W915" s="8"/>
      <c r="X915" s="8"/>
      <c r="Y915" s="8"/>
    </row>
    <row r="916" spans="1:25" s="1" customFormat="1" x14ac:dyDescent="0.25">
      <c r="C916" s="22"/>
      <c r="D916" s="22"/>
      <c r="E916" s="22"/>
      <c r="F916" s="22"/>
      <c r="G916" s="22"/>
      <c r="H916" s="22"/>
      <c r="I916" s="22"/>
      <c r="J916" s="22"/>
      <c r="K916" s="22"/>
      <c r="L916" s="22"/>
      <c r="M916" s="22"/>
      <c r="N916" s="22"/>
      <c r="O916" s="22"/>
      <c r="P916" s="22"/>
      <c r="Q916" s="22"/>
      <c r="R916" s="22"/>
      <c r="S916" s="22"/>
    </row>
    <row r="917" spans="1:25" s="1" customFormat="1" x14ac:dyDescent="0.25">
      <c r="A917" s="1" t="s">
        <v>758</v>
      </c>
      <c r="C917" s="22"/>
      <c r="D917" s="22"/>
      <c r="E917" s="22"/>
      <c r="F917" s="22"/>
      <c r="G917" s="22"/>
      <c r="H917" s="22"/>
      <c r="I917" s="22"/>
      <c r="J917" s="22"/>
      <c r="K917" s="22"/>
      <c r="L917" s="22"/>
      <c r="M917" s="22"/>
      <c r="N917" s="22"/>
      <c r="O917" s="22"/>
      <c r="P917" s="22"/>
      <c r="Q917" s="22"/>
      <c r="R917" s="22"/>
      <c r="S917" s="22"/>
    </row>
    <row r="918" spans="1:25" s="1" customFormat="1" x14ac:dyDescent="0.25">
      <c r="C918" s="22"/>
      <c r="D918" s="22"/>
      <c r="E918" s="22"/>
      <c r="F918" s="22"/>
      <c r="G918" s="22"/>
      <c r="H918" s="22"/>
      <c r="I918" s="22"/>
      <c r="J918" s="22"/>
      <c r="K918" s="22"/>
      <c r="L918" s="22"/>
      <c r="M918" s="22"/>
      <c r="N918" s="22"/>
      <c r="O918" s="22"/>
      <c r="P918" s="22"/>
      <c r="Q918" s="22"/>
      <c r="R918" s="22"/>
      <c r="S918" s="22"/>
    </row>
    <row r="919" spans="1:25" s="1" customFormat="1" x14ac:dyDescent="0.25">
      <c r="A919" s="2" t="s">
        <v>0</v>
      </c>
      <c r="B919" s="2" t="s">
        <v>1</v>
      </c>
      <c r="C919" s="10" t="s">
        <v>192</v>
      </c>
      <c r="D919" s="10" t="s">
        <v>193</v>
      </c>
      <c r="E919" s="30"/>
      <c r="F919" s="30"/>
      <c r="G919" s="30"/>
      <c r="H919" s="30"/>
      <c r="I919" s="30"/>
      <c r="J919" s="30"/>
      <c r="K919" s="30"/>
      <c r="L919" s="30"/>
      <c r="M919" s="30"/>
      <c r="N919" s="30"/>
      <c r="O919" s="30"/>
      <c r="P919" s="30"/>
      <c r="Q919" s="30"/>
      <c r="R919" s="30"/>
      <c r="S919" s="30"/>
      <c r="T919" s="9"/>
      <c r="U919" s="9"/>
      <c r="V919" s="9"/>
      <c r="W919" s="9"/>
      <c r="X919" s="9"/>
      <c r="Y919" s="9"/>
    </row>
    <row r="920" spans="1:25" s="1" customFormat="1" x14ac:dyDescent="0.25">
      <c r="A920" s="3" t="s">
        <v>2</v>
      </c>
      <c r="B920" s="4">
        <v>2334</v>
      </c>
      <c r="C920" s="31">
        <v>0.90274207369323045</v>
      </c>
      <c r="D920" s="31">
        <v>9.7257926306769493E-2</v>
      </c>
      <c r="E920" s="32"/>
      <c r="F920" s="32"/>
      <c r="G920" s="32"/>
      <c r="H920" s="32"/>
      <c r="I920" s="32"/>
      <c r="J920" s="32"/>
      <c r="K920" s="32"/>
      <c r="L920" s="32"/>
      <c r="M920" s="32"/>
      <c r="N920" s="32"/>
      <c r="O920" s="32"/>
      <c r="P920" s="32"/>
      <c r="Q920" s="32"/>
      <c r="R920" s="32"/>
      <c r="S920" s="32"/>
      <c r="T920" s="8"/>
      <c r="U920" s="8"/>
      <c r="V920" s="8"/>
      <c r="W920" s="8"/>
      <c r="X920" s="8"/>
      <c r="Y920" s="8"/>
    </row>
    <row r="921" spans="1:25" s="1" customFormat="1" x14ac:dyDescent="0.25">
      <c r="A921" s="6" t="s">
        <v>3</v>
      </c>
      <c r="B921" s="4">
        <v>837</v>
      </c>
      <c r="C921" s="31">
        <v>0.89008363201911589</v>
      </c>
      <c r="D921" s="31">
        <v>0.10991636798088411</v>
      </c>
      <c r="E921" s="32"/>
      <c r="F921" s="32"/>
      <c r="G921" s="32"/>
      <c r="H921" s="32"/>
      <c r="I921" s="32"/>
      <c r="J921" s="32"/>
      <c r="K921" s="32"/>
      <c r="L921" s="32"/>
      <c r="M921" s="32"/>
      <c r="N921" s="32"/>
      <c r="O921" s="32"/>
      <c r="P921" s="32"/>
      <c r="Q921" s="32"/>
      <c r="R921" s="32"/>
      <c r="S921" s="32"/>
      <c r="T921" s="8"/>
      <c r="U921" s="8"/>
      <c r="V921" s="8"/>
      <c r="W921" s="8"/>
      <c r="X921" s="8"/>
      <c r="Y921" s="8"/>
    </row>
    <row r="922" spans="1:25" s="1" customFormat="1" x14ac:dyDescent="0.25">
      <c r="A922" s="6" t="s">
        <v>4</v>
      </c>
      <c r="B922" s="4">
        <v>368</v>
      </c>
      <c r="C922" s="31">
        <v>0.89673913043478259</v>
      </c>
      <c r="D922" s="31">
        <v>0.10326086956521739</v>
      </c>
      <c r="E922" s="32"/>
      <c r="F922" s="32"/>
      <c r="G922" s="32"/>
      <c r="H922" s="32"/>
      <c r="I922" s="32"/>
      <c r="J922" s="32"/>
      <c r="K922" s="32"/>
      <c r="L922" s="32"/>
      <c r="M922" s="32"/>
      <c r="N922" s="32"/>
      <c r="O922" s="32"/>
      <c r="P922" s="32"/>
      <c r="Q922" s="32"/>
      <c r="R922" s="32"/>
      <c r="S922" s="32"/>
      <c r="T922" s="8"/>
      <c r="U922" s="8"/>
      <c r="V922" s="8"/>
      <c r="W922" s="8"/>
      <c r="X922" s="8"/>
      <c r="Y922" s="8"/>
    </row>
    <row r="923" spans="1:25" s="1" customFormat="1" x14ac:dyDescent="0.25">
      <c r="A923" s="6" t="s">
        <v>5</v>
      </c>
      <c r="B923" s="4">
        <v>489</v>
      </c>
      <c r="C923" s="31">
        <v>0.91411042944785281</v>
      </c>
      <c r="D923" s="31">
        <v>8.5889570552147243E-2</v>
      </c>
      <c r="E923" s="32"/>
      <c r="F923" s="32"/>
      <c r="G923" s="32"/>
      <c r="H923" s="32"/>
      <c r="I923" s="32"/>
      <c r="J923" s="32"/>
      <c r="K923" s="32"/>
      <c r="L923" s="32"/>
      <c r="M923" s="32"/>
      <c r="N923" s="32"/>
      <c r="O923" s="32"/>
      <c r="P923" s="32"/>
      <c r="Q923" s="32"/>
      <c r="R923" s="32"/>
      <c r="S923" s="32"/>
      <c r="T923" s="8"/>
      <c r="U923" s="8"/>
      <c r="V923" s="8"/>
      <c r="W923" s="8"/>
      <c r="X923" s="8"/>
      <c r="Y923" s="8"/>
    </row>
    <row r="924" spans="1:25" s="1" customFormat="1" x14ac:dyDescent="0.25">
      <c r="A924" s="6" t="s">
        <v>6</v>
      </c>
      <c r="B924" s="4">
        <v>267</v>
      </c>
      <c r="C924" s="31">
        <v>0.91760299625468167</v>
      </c>
      <c r="D924" s="31">
        <v>8.2397003745318345E-2</v>
      </c>
      <c r="E924" s="32"/>
      <c r="F924" s="32"/>
      <c r="G924" s="32"/>
      <c r="H924" s="32"/>
      <c r="I924" s="32"/>
      <c r="J924" s="32"/>
      <c r="K924" s="32"/>
      <c r="L924" s="32"/>
      <c r="M924" s="32"/>
      <c r="N924" s="32"/>
      <c r="O924" s="32"/>
      <c r="P924" s="32"/>
      <c r="Q924" s="32"/>
      <c r="R924" s="32"/>
      <c r="S924" s="32"/>
      <c r="T924" s="8"/>
      <c r="U924" s="8"/>
      <c r="V924" s="8"/>
      <c r="W924" s="8"/>
      <c r="X924" s="8"/>
      <c r="Y924" s="8"/>
    </row>
    <row r="925" spans="1:25" s="1" customFormat="1" x14ac:dyDescent="0.25">
      <c r="A925" s="6" t="s">
        <v>7</v>
      </c>
      <c r="B925" s="4">
        <v>373</v>
      </c>
      <c r="C925" s="31">
        <v>0.91152815013404831</v>
      </c>
      <c r="D925" s="31">
        <v>8.8471849865951746E-2</v>
      </c>
      <c r="E925" s="32"/>
      <c r="F925" s="32"/>
      <c r="G925" s="32"/>
      <c r="H925" s="32"/>
      <c r="I925" s="32"/>
      <c r="J925" s="32"/>
      <c r="K925" s="32"/>
      <c r="L925" s="32"/>
      <c r="M925" s="32"/>
      <c r="N925" s="32"/>
      <c r="O925" s="32"/>
      <c r="P925" s="32"/>
      <c r="Q925" s="32"/>
      <c r="R925" s="32"/>
      <c r="S925" s="32"/>
      <c r="T925" s="8"/>
      <c r="U925" s="8"/>
      <c r="V925" s="8"/>
      <c r="W925" s="8"/>
      <c r="X925" s="8"/>
      <c r="Y925" s="8"/>
    </row>
    <row r="926" spans="1:25" s="1" customFormat="1" x14ac:dyDescent="0.25">
      <c r="A926" s="6" t="s">
        <v>8</v>
      </c>
      <c r="B926" s="4">
        <v>1207</v>
      </c>
      <c r="C926" s="31">
        <v>0.89395194697597347</v>
      </c>
      <c r="D926" s="31">
        <v>0.10604805302402651</v>
      </c>
      <c r="E926" s="32"/>
      <c r="F926" s="32"/>
      <c r="G926" s="32"/>
      <c r="H926" s="32"/>
      <c r="I926" s="32"/>
      <c r="J926" s="32"/>
      <c r="K926" s="32"/>
      <c r="L926" s="32"/>
      <c r="M926" s="32"/>
      <c r="N926" s="32"/>
      <c r="O926" s="32"/>
      <c r="P926" s="32"/>
      <c r="Q926" s="32"/>
      <c r="R926" s="32"/>
      <c r="S926" s="32"/>
      <c r="T926" s="8"/>
      <c r="U926" s="8"/>
      <c r="V926" s="8"/>
      <c r="W926" s="8"/>
      <c r="X926" s="8"/>
      <c r="Y926" s="8"/>
    </row>
    <row r="927" spans="1:25" s="1" customFormat="1" x14ac:dyDescent="0.25">
      <c r="A927" s="6" t="s">
        <v>9</v>
      </c>
      <c r="B927" s="4">
        <v>1082</v>
      </c>
      <c r="C927" s="31">
        <v>0.9121996303142329</v>
      </c>
      <c r="D927" s="31">
        <v>8.7800369685767099E-2</v>
      </c>
      <c r="E927" s="32"/>
      <c r="F927" s="32"/>
      <c r="G927" s="32"/>
      <c r="H927" s="32"/>
      <c r="I927" s="32"/>
      <c r="J927" s="32"/>
      <c r="K927" s="32"/>
      <c r="L927" s="32"/>
      <c r="M927" s="32"/>
      <c r="N927" s="32"/>
      <c r="O927" s="32"/>
      <c r="P927" s="32"/>
      <c r="Q927" s="32"/>
      <c r="R927" s="32"/>
      <c r="S927" s="32"/>
      <c r="T927" s="8"/>
      <c r="U927" s="8"/>
      <c r="V927" s="8"/>
      <c r="W927" s="8"/>
      <c r="X927" s="8"/>
      <c r="Y927" s="8"/>
    </row>
    <row r="928" spans="1:25" s="1" customFormat="1" x14ac:dyDescent="0.25">
      <c r="A928" s="6" t="s">
        <v>10</v>
      </c>
      <c r="B928" s="4">
        <v>580</v>
      </c>
      <c r="C928" s="31">
        <v>0.90344827586206899</v>
      </c>
      <c r="D928" s="31">
        <v>9.6551724137931033E-2</v>
      </c>
      <c r="E928" s="32"/>
      <c r="F928" s="32"/>
      <c r="G928" s="32"/>
      <c r="H928" s="32"/>
      <c r="I928" s="32"/>
      <c r="J928" s="32"/>
      <c r="K928" s="32"/>
      <c r="L928" s="32"/>
      <c r="M928" s="32"/>
      <c r="N928" s="32"/>
      <c r="O928" s="32"/>
      <c r="P928" s="32"/>
      <c r="Q928" s="32"/>
      <c r="R928" s="32"/>
      <c r="S928" s="32"/>
      <c r="T928" s="8"/>
      <c r="U928" s="8"/>
      <c r="V928" s="8"/>
      <c r="W928" s="8"/>
      <c r="X928" s="8"/>
      <c r="Y928" s="8"/>
    </row>
    <row r="929" spans="1:25" s="1" customFormat="1" x14ac:dyDescent="0.25">
      <c r="A929" s="6" t="s">
        <v>11</v>
      </c>
      <c r="B929" s="4">
        <v>917</v>
      </c>
      <c r="C929" s="31">
        <v>0.90294438386041442</v>
      </c>
      <c r="D929" s="31">
        <v>9.7055616139585604E-2</v>
      </c>
      <c r="E929" s="32"/>
      <c r="F929" s="32"/>
      <c r="G929" s="32"/>
      <c r="H929" s="32"/>
      <c r="I929" s="32"/>
      <c r="J929" s="32"/>
      <c r="K929" s="32"/>
      <c r="L929" s="32"/>
      <c r="M929" s="32"/>
      <c r="N929" s="32"/>
      <c r="O929" s="32"/>
      <c r="P929" s="32"/>
      <c r="Q929" s="32"/>
      <c r="R929" s="32"/>
      <c r="S929" s="32"/>
      <c r="T929" s="8"/>
      <c r="U929" s="8"/>
      <c r="V929" s="8"/>
      <c r="W929" s="8"/>
      <c r="X929" s="8"/>
      <c r="Y929" s="8"/>
    </row>
    <row r="930" spans="1:25" s="1" customFormat="1" x14ac:dyDescent="0.25">
      <c r="A930" s="6" t="s">
        <v>12</v>
      </c>
      <c r="B930" s="4">
        <v>312</v>
      </c>
      <c r="C930" s="31">
        <v>0.91025641025641024</v>
      </c>
      <c r="D930" s="31">
        <v>8.9743589743589744E-2</v>
      </c>
      <c r="E930" s="32"/>
      <c r="F930" s="32"/>
      <c r="G930" s="32"/>
      <c r="H930" s="32"/>
      <c r="I930" s="32"/>
      <c r="J930" s="32"/>
      <c r="K930" s="32"/>
      <c r="L930" s="32"/>
      <c r="M930" s="32"/>
      <c r="N930" s="32"/>
      <c r="O930" s="32"/>
      <c r="P930" s="32"/>
      <c r="Q930" s="32"/>
      <c r="R930" s="32"/>
      <c r="S930" s="32"/>
      <c r="T930" s="8"/>
      <c r="U930" s="8"/>
      <c r="V930" s="8"/>
      <c r="W930" s="8"/>
      <c r="X930" s="8"/>
      <c r="Y930" s="8"/>
    </row>
    <row r="931" spans="1:25" s="1" customFormat="1" x14ac:dyDescent="0.25">
      <c r="A931" s="6" t="s">
        <v>13</v>
      </c>
      <c r="B931" s="4">
        <v>448</v>
      </c>
      <c r="C931" s="31">
        <v>0.8973214285714286</v>
      </c>
      <c r="D931" s="31">
        <v>0.10267857142857142</v>
      </c>
      <c r="E931" s="32"/>
      <c r="F931" s="32"/>
      <c r="G931" s="32"/>
      <c r="H931" s="32"/>
      <c r="I931" s="32"/>
      <c r="J931" s="32"/>
      <c r="K931" s="32"/>
      <c r="L931" s="32"/>
      <c r="M931" s="32"/>
      <c r="N931" s="32"/>
      <c r="O931" s="32"/>
      <c r="P931" s="32"/>
      <c r="Q931" s="32"/>
      <c r="R931" s="32"/>
      <c r="S931" s="32"/>
      <c r="T931" s="8"/>
      <c r="U931" s="8"/>
      <c r="V931" s="8"/>
      <c r="W931" s="8"/>
      <c r="X931" s="8"/>
      <c r="Y931" s="8"/>
    </row>
    <row r="932" spans="1:25" s="1" customFormat="1" x14ac:dyDescent="0.25">
      <c r="B932" s="7"/>
      <c r="C932" s="32"/>
      <c r="D932" s="32"/>
      <c r="E932" s="32"/>
      <c r="F932" s="32"/>
      <c r="G932" s="32"/>
      <c r="H932" s="32"/>
      <c r="I932" s="32"/>
      <c r="J932" s="32"/>
      <c r="K932" s="32"/>
      <c r="L932" s="32"/>
      <c r="M932" s="32"/>
      <c r="N932" s="32"/>
      <c r="O932" s="32"/>
      <c r="P932" s="32"/>
      <c r="Q932" s="32"/>
      <c r="R932" s="32"/>
      <c r="S932" s="32"/>
      <c r="T932" s="8"/>
      <c r="U932" s="8"/>
      <c r="V932" s="8"/>
      <c r="W932" s="8"/>
      <c r="X932" s="8"/>
      <c r="Y932" s="8"/>
    </row>
    <row r="933" spans="1:25" s="1" customFormat="1" x14ac:dyDescent="0.25">
      <c r="C933" s="22"/>
      <c r="D933" s="22"/>
      <c r="E933" s="22"/>
      <c r="F933" s="22"/>
      <c r="G933" s="22"/>
      <c r="H933" s="22"/>
      <c r="I933" s="22"/>
      <c r="J933" s="22"/>
      <c r="K933" s="22"/>
      <c r="L933" s="22"/>
      <c r="M933" s="22"/>
      <c r="N933" s="22"/>
      <c r="O933" s="22"/>
      <c r="P933" s="22"/>
      <c r="Q933" s="22"/>
      <c r="R933" s="22"/>
      <c r="S933" s="22"/>
    </row>
    <row r="934" spans="1:25" s="1" customFormat="1" x14ac:dyDescent="0.25">
      <c r="A934" s="1" t="s">
        <v>759</v>
      </c>
      <c r="C934" s="22"/>
      <c r="D934" s="22"/>
      <c r="E934" s="22"/>
      <c r="F934" s="22"/>
      <c r="G934" s="22"/>
      <c r="H934" s="22"/>
      <c r="I934" s="22"/>
      <c r="J934" s="22"/>
      <c r="K934" s="22"/>
      <c r="L934" s="22"/>
      <c r="M934" s="22"/>
      <c r="N934" s="22"/>
      <c r="O934" s="22"/>
      <c r="P934" s="22"/>
      <c r="Q934" s="22"/>
      <c r="R934" s="22"/>
      <c r="S934" s="22"/>
    </row>
    <row r="935" spans="1:25" s="1" customFormat="1" x14ac:dyDescent="0.25">
      <c r="C935" s="22"/>
      <c r="D935" s="22"/>
      <c r="E935" s="22"/>
      <c r="F935" s="22"/>
      <c r="G935" s="22"/>
      <c r="H935" s="22"/>
      <c r="I935" s="22"/>
      <c r="J935" s="22"/>
      <c r="K935" s="22"/>
      <c r="L935" s="22"/>
      <c r="M935" s="22"/>
      <c r="N935" s="22"/>
      <c r="O935" s="22"/>
      <c r="P935" s="22"/>
      <c r="Q935" s="22"/>
      <c r="R935" s="22"/>
      <c r="S935" s="22"/>
    </row>
    <row r="936" spans="1:25" s="1" customFormat="1" x14ac:dyDescent="0.25">
      <c r="A936" s="2" t="s">
        <v>0</v>
      </c>
      <c r="B936" s="2" t="s">
        <v>1</v>
      </c>
      <c r="C936" s="10" t="s">
        <v>295</v>
      </c>
      <c r="D936" s="10" t="s">
        <v>296</v>
      </c>
      <c r="E936" s="10" t="s">
        <v>297</v>
      </c>
      <c r="F936" s="30"/>
      <c r="G936" s="30"/>
      <c r="H936" s="30"/>
      <c r="I936" s="30"/>
      <c r="J936" s="30"/>
      <c r="K936" s="30"/>
      <c r="L936" s="30"/>
      <c r="M936" s="30"/>
      <c r="N936" s="30"/>
      <c r="O936" s="30"/>
      <c r="P936" s="30"/>
      <c r="Q936" s="30"/>
      <c r="R936" s="30"/>
      <c r="S936" s="30"/>
      <c r="T936" s="9"/>
      <c r="U936" s="9"/>
      <c r="V936" s="9"/>
      <c r="W936" s="9"/>
      <c r="X936" s="9"/>
      <c r="Y936" s="9"/>
    </row>
    <row r="937" spans="1:25" s="1" customFormat="1" x14ac:dyDescent="0.25">
      <c r="A937" s="3" t="s">
        <v>2</v>
      </c>
      <c r="B937" s="4">
        <v>1868</v>
      </c>
      <c r="C937" s="35">
        <v>14.015625</v>
      </c>
      <c r="D937" s="35">
        <v>33</v>
      </c>
      <c r="E937" s="35">
        <v>75</v>
      </c>
      <c r="F937" s="32"/>
      <c r="G937" s="32"/>
      <c r="H937" s="32"/>
      <c r="I937" s="32"/>
      <c r="J937" s="32"/>
      <c r="K937" s="32"/>
      <c r="L937" s="32"/>
      <c r="M937" s="32"/>
      <c r="N937" s="32"/>
      <c r="O937" s="32"/>
      <c r="P937" s="32"/>
      <c r="Q937" s="32"/>
      <c r="R937" s="32"/>
      <c r="S937" s="32"/>
      <c r="T937" s="8"/>
      <c r="U937" s="8"/>
      <c r="V937" s="8"/>
      <c r="W937" s="8"/>
      <c r="X937" s="8"/>
      <c r="Y937" s="8"/>
    </row>
    <row r="938" spans="1:25" s="1" customFormat="1" x14ac:dyDescent="0.25">
      <c r="A938" s="6" t="s">
        <v>3</v>
      </c>
      <c r="B938" s="4">
        <v>671</v>
      </c>
      <c r="C938" s="35">
        <v>10</v>
      </c>
      <c r="D938" s="35">
        <v>34</v>
      </c>
      <c r="E938" s="35">
        <v>63</v>
      </c>
      <c r="F938" s="32"/>
      <c r="G938" s="32"/>
      <c r="H938" s="32"/>
      <c r="I938" s="32"/>
      <c r="J938" s="32"/>
      <c r="K938" s="32"/>
      <c r="L938" s="32"/>
      <c r="M938" s="32"/>
      <c r="N938" s="32"/>
      <c r="O938" s="32"/>
      <c r="P938" s="32"/>
      <c r="Q938" s="32"/>
      <c r="R938" s="32"/>
      <c r="S938" s="32"/>
      <c r="T938" s="8"/>
      <c r="U938" s="8"/>
      <c r="V938" s="8"/>
      <c r="W938" s="8"/>
      <c r="X938" s="8"/>
      <c r="Y938" s="8"/>
    </row>
    <row r="939" spans="1:25" s="1" customFormat="1" x14ac:dyDescent="0.25">
      <c r="A939" s="6" t="s">
        <v>4</v>
      </c>
      <c r="B939" s="4">
        <v>291</v>
      </c>
      <c r="C939" s="35">
        <v>5</v>
      </c>
      <c r="D939" s="35">
        <v>15</v>
      </c>
      <c r="E939" s="35">
        <v>40</v>
      </c>
      <c r="F939" s="32"/>
      <c r="G939" s="32"/>
      <c r="H939" s="32"/>
      <c r="I939" s="32"/>
      <c r="J939" s="32"/>
      <c r="K939" s="32"/>
      <c r="L939" s="32"/>
      <c r="M939" s="32"/>
      <c r="N939" s="32"/>
      <c r="O939" s="32"/>
      <c r="P939" s="32"/>
      <c r="Q939" s="32"/>
      <c r="R939" s="32"/>
      <c r="S939" s="32"/>
      <c r="T939" s="8"/>
      <c r="U939" s="8"/>
      <c r="V939" s="8"/>
      <c r="W939" s="8"/>
      <c r="X939" s="8"/>
      <c r="Y939" s="8"/>
    </row>
    <row r="940" spans="1:25" s="1" customFormat="1" x14ac:dyDescent="0.25">
      <c r="A940" s="6" t="s">
        <v>5</v>
      </c>
      <c r="B940" s="4">
        <v>397</v>
      </c>
      <c r="C940" s="35">
        <v>20</v>
      </c>
      <c r="D940" s="35">
        <v>40</v>
      </c>
      <c r="E940" s="35">
        <v>80</v>
      </c>
      <c r="F940" s="32"/>
      <c r="G940" s="32"/>
      <c r="H940" s="32"/>
      <c r="I940" s="32"/>
      <c r="J940" s="32"/>
      <c r="K940" s="32"/>
      <c r="L940" s="32"/>
      <c r="M940" s="32"/>
      <c r="N940" s="32"/>
      <c r="O940" s="32"/>
      <c r="P940" s="32"/>
      <c r="Q940" s="32"/>
      <c r="R940" s="32"/>
      <c r="S940" s="32"/>
      <c r="T940" s="8"/>
      <c r="U940" s="8"/>
      <c r="V940" s="8"/>
      <c r="W940" s="8"/>
      <c r="X940" s="8"/>
      <c r="Y940" s="8"/>
    </row>
    <row r="941" spans="1:25" s="1" customFormat="1" x14ac:dyDescent="0.25">
      <c r="A941" s="6" t="s">
        <v>6</v>
      </c>
      <c r="B941" s="4">
        <v>215</v>
      </c>
      <c r="C941" s="35">
        <v>15</v>
      </c>
      <c r="D941" s="35">
        <v>35</v>
      </c>
      <c r="E941" s="35">
        <v>80</v>
      </c>
      <c r="F941" s="32"/>
      <c r="G941" s="32"/>
      <c r="H941" s="32"/>
      <c r="I941" s="32"/>
      <c r="J941" s="32"/>
      <c r="K941" s="32"/>
      <c r="L941" s="32"/>
      <c r="M941" s="32"/>
      <c r="N941" s="32"/>
      <c r="O941" s="32"/>
      <c r="P941" s="32"/>
      <c r="Q941" s="32"/>
      <c r="R941" s="32"/>
      <c r="S941" s="32"/>
      <c r="T941" s="8"/>
      <c r="U941" s="8"/>
      <c r="V941" s="8"/>
      <c r="W941" s="8"/>
      <c r="X941" s="8"/>
      <c r="Y941" s="8"/>
    </row>
    <row r="942" spans="1:25" s="1" customFormat="1" x14ac:dyDescent="0.25">
      <c r="A942" s="6" t="s">
        <v>7</v>
      </c>
      <c r="B942" s="4">
        <v>294</v>
      </c>
      <c r="C942" s="35">
        <v>25</v>
      </c>
      <c r="D942" s="35">
        <v>40</v>
      </c>
      <c r="E942" s="35">
        <v>180</v>
      </c>
      <c r="F942" s="32"/>
      <c r="G942" s="32"/>
      <c r="H942" s="32"/>
      <c r="I942" s="32"/>
      <c r="J942" s="32"/>
      <c r="K942" s="32"/>
      <c r="L942" s="32"/>
      <c r="M942" s="32"/>
      <c r="N942" s="32"/>
      <c r="O942" s="32"/>
      <c r="P942" s="32"/>
      <c r="Q942" s="32"/>
      <c r="R942" s="32"/>
      <c r="S942" s="32"/>
      <c r="T942" s="8"/>
      <c r="U942" s="8"/>
      <c r="V942" s="8"/>
      <c r="W942" s="8"/>
      <c r="X942" s="8"/>
      <c r="Y942" s="8"/>
    </row>
    <row r="943" spans="1:25" s="1" customFormat="1" x14ac:dyDescent="0.25">
      <c r="A943" s="6" t="s">
        <v>8</v>
      </c>
      <c r="B943" s="4">
        <v>961</v>
      </c>
      <c r="C943" s="35">
        <v>7.75</v>
      </c>
      <c r="D943" s="35">
        <v>25</v>
      </c>
      <c r="E943" s="35">
        <v>45</v>
      </c>
      <c r="F943" s="32"/>
      <c r="G943" s="32"/>
      <c r="H943" s="32"/>
      <c r="I943" s="32"/>
      <c r="J943" s="32"/>
      <c r="K943" s="32"/>
      <c r="L943" s="32"/>
      <c r="M943" s="32"/>
      <c r="N943" s="32"/>
      <c r="O943" s="32"/>
      <c r="P943" s="32"/>
      <c r="Q943" s="32"/>
      <c r="R943" s="32"/>
      <c r="S943" s="32"/>
      <c r="T943" s="8"/>
      <c r="U943" s="8"/>
      <c r="V943" s="8"/>
      <c r="W943" s="8"/>
      <c r="X943" s="8"/>
      <c r="Y943" s="8"/>
    </row>
    <row r="944" spans="1:25" s="1" customFormat="1" x14ac:dyDescent="0.25">
      <c r="A944" s="6" t="s">
        <v>9</v>
      </c>
      <c r="B944" s="4">
        <v>875</v>
      </c>
      <c r="C944" s="35">
        <v>25</v>
      </c>
      <c r="D944" s="35">
        <v>40</v>
      </c>
      <c r="E944" s="35">
        <v>120</v>
      </c>
      <c r="F944" s="32"/>
      <c r="G944" s="32"/>
      <c r="H944" s="32"/>
      <c r="I944" s="32"/>
      <c r="J944" s="32"/>
      <c r="K944" s="32"/>
      <c r="L944" s="32"/>
      <c r="M944" s="32"/>
      <c r="N944" s="32"/>
      <c r="O944" s="32"/>
      <c r="P944" s="32"/>
      <c r="Q944" s="32"/>
      <c r="R944" s="32"/>
      <c r="S944" s="32"/>
      <c r="T944" s="8"/>
      <c r="U944" s="8"/>
      <c r="V944" s="8"/>
      <c r="W944" s="8"/>
      <c r="X944" s="8"/>
      <c r="Y944" s="8"/>
    </row>
    <row r="945" spans="1:25" s="1" customFormat="1" x14ac:dyDescent="0.25">
      <c r="A945" s="6" t="s">
        <v>10</v>
      </c>
      <c r="B945" s="4">
        <v>473</v>
      </c>
      <c r="C945" s="35">
        <v>10</v>
      </c>
      <c r="D945" s="35">
        <v>30</v>
      </c>
      <c r="E945" s="35">
        <v>50</v>
      </c>
      <c r="F945" s="32"/>
      <c r="G945" s="32"/>
      <c r="H945" s="32"/>
      <c r="I945" s="32"/>
      <c r="J945" s="32"/>
      <c r="K945" s="32"/>
      <c r="L945" s="32"/>
      <c r="M945" s="32"/>
      <c r="N945" s="32"/>
      <c r="O945" s="32"/>
      <c r="P945" s="32"/>
      <c r="Q945" s="32"/>
      <c r="R945" s="32"/>
      <c r="S945" s="32"/>
      <c r="T945" s="8"/>
      <c r="U945" s="8"/>
      <c r="V945" s="8"/>
      <c r="W945" s="8"/>
      <c r="X945" s="8"/>
      <c r="Y945" s="8"/>
    </row>
    <row r="946" spans="1:25" s="1" customFormat="1" x14ac:dyDescent="0.25">
      <c r="A946" s="6" t="s">
        <v>11</v>
      </c>
      <c r="B946" s="4">
        <v>746</v>
      </c>
      <c r="C946" s="35">
        <v>15</v>
      </c>
      <c r="D946" s="35">
        <v>35</v>
      </c>
      <c r="E946" s="35">
        <v>80</v>
      </c>
      <c r="F946" s="32"/>
      <c r="G946" s="32"/>
      <c r="H946" s="32"/>
      <c r="I946" s="32"/>
      <c r="J946" s="32"/>
      <c r="K946" s="32"/>
      <c r="L946" s="32"/>
      <c r="M946" s="32"/>
      <c r="N946" s="32"/>
      <c r="O946" s="32"/>
      <c r="P946" s="32"/>
      <c r="Q946" s="32"/>
      <c r="R946" s="32"/>
      <c r="S946" s="32"/>
      <c r="T946" s="8"/>
      <c r="U946" s="8"/>
      <c r="V946" s="8"/>
      <c r="W946" s="8"/>
      <c r="X946" s="8"/>
      <c r="Y946" s="8"/>
    </row>
    <row r="947" spans="1:25" s="1" customFormat="1" x14ac:dyDescent="0.25">
      <c r="A947" s="6" t="s">
        <v>12</v>
      </c>
      <c r="B947" s="4">
        <v>250</v>
      </c>
      <c r="C947" s="35">
        <v>15</v>
      </c>
      <c r="D947" s="35">
        <v>37.25</v>
      </c>
      <c r="E947" s="35">
        <v>120</v>
      </c>
      <c r="F947" s="32"/>
      <c r="G947" s="32"/>
      <c r="H947" s="32"/>
      <c r="I947" s="32"/>
      <c r="J947" s="32"/>
      <c r="K947" s="32"/>
      <c r="L947" s="32"/>
      <c r="M947" s="32"/>
      <c r="N947" s="32"/>
      <c r="O947" s="32"/>
      <c r="P947" s="32"/>
      <c r="Q947" s="32"/>
      <c r="R947" s="32"/>
      <c r="S947" s="32"/>
      <c r="T947" s="8"/>
      <c r="U947" s="8"/>
      <c r="V947" s="8"/>
      <c r="W947" s="8"/>
      <c r="X947" s="8"/>
      <c r="Y947" s="8"/>
    </row>
    <row r="948" spans="1:25" s="1" customFormat="1" x14ac:dyDescent="0.25">
      <c r="A948" s="6" t="s">
        <v>13</v>
      </c>
      <c r="B948" s="4">
        <v>355</v>
      </c>
      <c r="C948" s="35">
        <v>15</v>
      </c>
      <c r="D948" s="35">
        <v>37.5</v>
      </c>
      <c r="E948" s="35">
        <v>67</v>
      </c>
      <c r="F948" s="32"/>
      <c r="G948" s="32"/>
      <c r="H948" s="32"/>
      <c r="I948" s="32"/>
      <c r="J948" s="32"/>
      <c r="K948" s="32"/>
      <c r="L948" s="32"/>
      <c r="M948" s="32"/>
      <c r="N948" s="32"/>
      <c r="O948" s="32"/>
      <c r="P948" s="32"/>
      <c r="Q948" s="32"/>
      <c r="R948" s="32"/>
      <c r="S948" s="32"/>
      <c r="T948" s="8"/>
      <c r="U948" s="8"/>
      <c r="V948" s="8"/>
      <c r="W948" s="8"/>
      <c r="X948" s="8"/>
      <c r="Y948" s="8"/>
    </row>
    <row r="949" spans="1:25" s="1" customFormat="1" x14ac:dyDescent="0.25">
      <c r="B949" s="7"/>
      <c r="C949" s="32"/>
      <c r="D949" s="32"/>
      <c r="E949" s="32"/>
      <c r="F949" s="32"/>
      <c r="G949" s="32"/>
      <c r="H949" s="32"/>
      <c r="I949" s="32"/>
      <c r="J949" s="32"/>
      <c r="K949" s="32"/>
      <c r="L949" s="32"/>
      <c r="M949" s="32"/>
      <c r="N949" s="32"/>
      <c r="O949" s="32"/>
      <c r="P949" s="32"/>
      <c r="Q949" s="32"/>
      <c r="R949" s="32"/>
      <c r="S949" s="32"/>
      <c r="T949" s="8"/>
      <c r="U949" s="8"/>
      <c r="V949" s="8"/>
      <c r="W949" s="8"/>
      <c r="X949" s="8"/>
      <c r="Y949" s="8"/>
    </row>
    <row r="950" spans="1:25" s="1" customFormat="1" x14ac:dyDescent="0.25">
      <c r="C950" s="22"/>
      <c r="D950" s="22"/>
      <c r="E950" s="22"/>
      <c r="F950" s="22"/>
      <c r="G950" s="22"/>
      <c r="H950" s="22"/>
      <c r="I950" s="22"/>
      <c r="J950" s="22"/>
      <c r="K950" s="22"/>
      <c r="L950" s="22"/>
      <c r="M950" s="22"/>
      <c r="N950" s="22"/>
      <c r="O950" s="22"/>
      <c r="P950" s="22"/>
      <c r="Q950" s="22"/>
      <c r="R950" s="22"/>
      <c r="S950" s="22"/>
    </row>
    <row r="951" spans="1:25" s="1" customFormat="1" x14ac:dyDescent="0.25">
      <c r="A951" s="1" t="s">
        <v>760</v>
      </c>
      <c r="C951" s="22"/>
      <c r="D951" s="22"/>
      <c r="E951" s="22"/>
      <c r="F951" s="22"/>
      <c r="G951" s="22"/>
      <c r="H951" s="22"/>
      <c r="I951" s="22"/>
      <c r="J951" s="22"/>
      <c r="K951" s="22"/>
      <c r="L951" s="22"/>
      <c r="M951" s="22"/>
      <c r="N951" s="22"/>
      <c r="O951" s="22"/>
      <c r="P951" s="22"/>
      <c r="Q951" s="22"/>
      <c r="R951" s="22"/>
      <c r="S951" s="22"/>
    </row>
    <row r="952" spans="1:25" s="1" customFormat="1" x14ac:dyDescent="0.25">
      <c r="C952" s="22"/>
      <c r="D952" s="22"/>
      <c r="E952" s="22"/>
      <c r="F952" s="22"/>
      <c r="G952" s="22"/>
      <c r="H952" s="22"/>
      <c r="I952" s="22"/>
      <c r="J952" s="22"/>
      <c r="K952" s="22"/>
      <c r="L952" s="22"/>
      <c r="M952" s="22"/>
      <c r="N952" s="22"/>
      <c r="O952" s="22"/>
      <c r="P952" s="22"/>
      <c r="Q952" s="22"/>
      <c r="R952" s="22"/>
      <c r="S952" s="22"/>
    </row>
    <row r="953" spans="1:25" s="1" customFormat="1" ht="75" x14ac:dyDescent="0.25">
      <c r="A953" s="2" t="s">
        <v>0</v>
      </c>
      <c r="B953" s="2" t="s">
        <v>1</v>
      </c>
      <c r="C953" s="10" t="s">
        <v>193</v>
      </c>
      <c r="D953" s="10" t="s">
        <v>761</v>
      </c>
      <c r="E953" s="10" t="s">
        <v>762</v>
      </c>
      <c r="F953" s="10" t="s">
        <v>763</v>
      </c>
      <c r="G953" s="30"/>
      <c r="H953" s="30"/>
      <c r="I953" s="30"/>
      <c r="J953" s="30"/>
      <c r="K953" s="30"/>
      <c r="L953" s="30"/>
      <c r="M953" s="30"/>
      <c r="N953" s="30"/>
      <c r="O953" s="30"/>
      <c r="P953" s="30"/>
      <c r="Q953" s="30"/>
      <c r="R953" s="30"/>
      <c r="S953" s="30"/>
      <c r="T953" s="9"/>
      <c r="U953" s="9"/>
      <c r="V953" s="9"/>
      <c r="W953" s="9"/>
      <c r="X953" s="9"/>
      <c r="Y953" s="9"/>
    </row>
    <row r="954" spans="1:25" s="1" customFormat="1" x14ac:dyDescent="0.25">
      <c r="A954" s="3" t="s">
        <v>2</v>
      </c>
      <c r="B954" s="4">
        <v>1404</v>
      </c>
      <c r="C954" s="31">
        <v>0.37108262108262108</v>
      </c>
      <c r="D954" s="31">
        <v>0.42948717948717946</v>
      </c>
      <c r="E954" s="31">
        <v>0.17806267806267806</v>
      </c>
      <c r="F954" s="31">
        <v>2.1367521367521368E-2</v>
      </c>
      <c r="G954" s="32"/>
      <c r="H954" s="32"/>
      <c r="I954" s="32"/>
      <c r="J954" s="32"/>
      <c r="K954" s="32"/>
      <c r="L954" s="32"/>
      <c r="M954" s="32"/>
      <c r="N954" s="32"/>
      <c r="O954" s="32"/>
      <c r="P954" s="32"/>
      <c r="Q954" s="32"/>
      <c r="R954" s="32"/>
      <c r="S954" s="32"/>
      <c r="T954" s="8"/>
      <c r="U954" s="8"/>
      <c r="V954" s="8"/>
      <c r="W954" s="8"/>
      <c r="X954" s="8"/>
      <c r="Y954" s="8"/>
    </row>
    <row r="955" spans="1:25" s="1" customFormat="1" x14ac:dyDescent="0.25">
      <c r="A955" s="6" t="s">
        <v>3</v>
      </c>
      <c r="B955" s="4">
        <v>427</v>
      </c>
      <c r="C955" s="31">
        <v>0.34426229508196721</v>
      </c>
      <c r="D955" s="31">
        <v>0.44730679156908665</v>
      </c>
      <c r="E955" s="31">
        <v>0.18266978922716628</v>
      </c>
      <c r="F955" s="31">
        <v>2.576112412177986E-2</v>
      </c>
      <c r="G955" s="32"/>
      <c r="H955" s="32"/>
      <c r="I955" s="32"/>
      <c r="J955" s="32"/>
      <c r="K955" s="32"/>
      <c r="L955" s="32"/>
      <c r="M955" s="32"/>
      <c r="N955" s="32"/>
      <c r="O955" s="32"/>
      <c r="P955" s="32"/>
      <c r="Q955" s="32"/>
      <c r="R955" s="32"/>
      <c r="S955" s="32"/>
      <c r="T955" s="8"/>
      <c r="U955" s="8"/>
      <c r="V955" s="8"/>
      <c r="W955" s="8"/>
      <c r="X955" s="8"/>
      <c r="Y955" s="8"/>
    </row>
    <row r="956" spans="1:25" s="1" customFormat="1" x14ac:dyDescent="0.25">
      <c r="A956" s="6" t="s">
        <v>4</v>
      </c>
      <c r="B956" s="4">
        <v>295</v>
      </c>
      <c r="C956" s="31">
        <v>0.48135593220338985</v>
      </c>
      <c r="D956" s="31">
        <v>0.34237288135593219</v>
      </c>
      <c r="E956" s="31">
        <v>0.16271186440677965</v>
      </c>
      <c r="F956" s="31">
        <v>1.3559322033898305E-2</v>
      </c>
      <c r="G956" s="32"/>
      <c r="H956" s="32"/>
      <c r="I956" s="32"/>
      <c r="J956" s="32"/>
      <c r="K956" s="32"/>
      <c r="L956" s="32"/>
      <c r="M956" s="32"/>
      <c r="N956" s="32"/>
      <c r="O956" s="32"/>
      <c r="P956" s="32"/>
      <c r="Q956" s="32"/>
      <c r="R956" s="32"/>
      <c r="S956" s="32"/>
      <c r="T956" s="8"/>
      <c r="U956" s="8"/>
      <c r="V956" s="8"/>
      <c r="W956" s="8"/>
      <c r="X956" s="8"/>
      <c r="Y956" s="8"/>
    </row>
    <row r="957" spans="1:25" s="1" customFormat="1" x14ac:dyDescent="0.25">
      <c r="A957" s="6" t="s">
        <v>5</v>
      </c>
      <c r="B957" s="4">
        <v>273</v>
      </c>
      <c r="C957" s="31">
        <v>0.33333333333333331</v>
      </c>
      <c r="D957" s="31">
        <v>0.49450549450549453</v>
      </c>
      <c r="E957" s="31">
        <v>0.1391941391941392</v>
      </c>
      <c r="F957" s="31">
        <v>3.2967032967032968E-2</v>
      </c>
      <c r="G957" s="32"/>
      <c r="H957" s="32"/>
      <c r="I957" s="32"/>
      <c r="J957" s="32"/>
      <c r="K957" s="32"/>
      <c r="L957" s="32"/>
      <c r="M957" s="32"/>
      <c r="N957" s="32"/>
      <c r="O957" s="32"/>
      <c r="P957" s="32"/>
      <c r="Q957" s="32"/>
      <c r="R957" s="32"/>
      <c r="S957" s="32"/>
      <c r="T957" s="8"/>
      <c r="U957" s="8"/>
      <c r="V957" s="8"/>
      <c r="W957" s="8"/>
      <c r="X957" s="8"/>
      <c r="Y957" s="8"/>
    </row>
    <row r="958" spans="1:25" s="1" customFormat="1" x14ac:dyDescent="0.25">
      <c r="A958" s="6" t="s">
        <v>6</v>
      </c>
      <c r="B958" s="4">
        <v>139</v>
      </c>
      <c r="C958" s="31">
        <v>0.37410071942446044</v>
      </c>
      <c r="D958" s="31">
        <v>0.30935251798561153</v>
      </c>
      <c r="E958" s="31">
        <v>0.30935251798561153</v>
      </c>
      <c r="F958" s="31">
        <v>7.1942446043165471E-3</v>
      </c>
      <c r="G958" s="32"/>
      <c r="H958" s="32"/>
      <c r="I958" s="32"/>
      <c r="J958" s="32"/>
      <c r="K958" s="32"/>
      <c r="L958" s="32"/>
      <c r="M958" s="32"/>
      <c r="N958" s="32"/>
      <c r="O958" s="32"/>
      <c r="P958" s="32"/>
      <c r="Q958" s="32"/>
      <c r="R958" s="32"/>
      <c r="S958" s="32"/>
      <c r="T958" s="8"/>
      <c r="U958" s="8"/>
      <c r="V958" s="8"/>
      <c r="W958" s="8"/>
      <c r="X958" s="8"/>
      <c r="Y958" s="8"/>
    </row>
    <row r="959" spans="1:25" s="1" customFormat="1" x14ac:dyDescent="0.25">
      <c r="A959" s="6" t="s">
        <v>7</v>
      </c>
      <c r="B959" s="4">
        <v>270</v>
      </c>
      <c r="C959" s="31">
        <v>0.32962962962962961</v>
      </c>
      <c r="D959" s="31">
        <v>0.49259259259259258</v>
      </c>
      <c r="E959" s="31">
        <v>0.15925925925925927</v>
      </c>
      <c r="F959" s="31">
        <v>1.8518518518518517E-2</v>
      </c>
      <c r="G959" s="32"/>
      <c r="H959" s="32"/>
      <c r="I959" s="32"/>
      <c r="J959" s="32"/>
      <c r="K959" s="32"/>
      <c r="L959" s="32"/>
      <c r="M959" s="32"/>
      <c r="N959" s="32"/>
      <c r="O959" s="32"/>
      <c r="P959" s="32"/>
      <c r="Q959" s="32"/>
      <c r="R959" s="32"/>
      <c r="S959" s="32"/>
      <c r="T959" s="8"/>
      <c r="U959" s="8"/>
      <c r="V959" s="8"/>
      <c r="W959" s="8"/>
      <c r="X959" s="8"/>
      <c r="Y959" s="8"/>
    </row>
    <row r="960" spans="1:25" s="1" customFormat="1" x14ac:dyDescent="0.25">
      <c r="A960" s="6" t="s">
        <v>8</v>
      </c>
      <c r="B960" s="4">
        <v>732</v>
      </c>
      <c r="C960" s="31">
        <v>0.57377049180327866</v>
      </c>
      <c r="D960" s="31">
        <v>0.34153005464480873</v>
      </c>
      <c r="E960" s="31">
        <v>6.9672131147540978E-2</v>
      </c>
      <c r="F960" s="31">
        <v>1.5027322404371584E-2</v>
      </c>
      <c r="G960" s="32"/>
      <c r="H960" s="32"/>
      <c r="I960" s="32"/>
      <c r="J960" s="32"/>
      <c r="K960" s="32"/>
      <c r="L960" s="32"/>
      <c r="M960" s="32"/>
      <c r="N960" s="32"/>
      <c r="O960" s="32"/>
      <c r="P960" s="32"/>
      <c r="Q960" s="32"/>
      <c r="R960" s="32"/>
      <c r="S960" s="32"/>
      <c r="T960" s="8"/>
      <c r="U960" s="8"/>
      <c r="V960" s="8"/>
      <c r="W960" s="8"/>
      <c r="X960" s="8"/>
      <c r="Y960" s="8"/>
    </row>
    <row r="961" spans="1:25" s="1" customFormat="1" x14ac:dyDescent="0.25">
      <c r="A961" s="6" t="s">
        <v>9</v>
      </c>
      <c r="B961" s="4">
        <v>629</v>
      </c>
      <c r="C961" s="31">
        <v>0.14308426073131955</v>
      </c>
      <c r="D961" s="31">
        <v>0.53259141494435613</v>
      </c>
      <c r="E961" s="31">
        <v>0.29411764705882354</v>
      </c>
      <c r="F961" s="31">
        <v>3.0206677265500796E-2</v>
      </c>
      <c r="G961" s="32"/>
      <c r="H961" s="32"/>
      <c r="I961" s="32"/>
      <c r="J961" s="32"/>
      <c r="K961" s="32"/>
      <c r="L961" s="32"/>
      <c r="M961" s="32"/>
      <c r="N961" s="32"/>
      <c r="O961" s="32"/>
      <c r="P961" s="32"/>
      <c r="Q961" s="32"/>
      <c r="R961" s="32"/>
      <c r="S961" s="32"/>
      <c r="T961" s="8"/>
      <c r="U961" s="8"/>
      <c r="V961" s="8"/>
      <c r="W961" s="8"/>
      <c r="X961" s="8"/>
      <c r="Y961" s="8"/>
    </row>
    <row r="962" spans="1:25" s="1" customFormat="1" x14ac:dyDescent="0.25">
      <c r="A962" s="6" t="s">
        <v>10</v>
      </c>
      <c r="B962" s="4">
        <v>357</v>
      </c>
      <c r="C962" s="31">
        <v>0.39215686274509803</v>
      </c>
      <c r="D962" s="31">
        <v>0.45378151260504201</v>
      </c>
      <c r="E962" s="31">
        <v>0.13165266106442577</v>
      </c>
      <c r="F962" s="31">
        <v>2.2408963585434174E-2</v>
      </c>
      <c r="G962" s="32"/>
      <c r="H962" s="32"/>
      <c r="I962" s="32"/>
      <c r="J962" s="32"/>
      <c r="K962" s="32"/>
      <c r="L962" s="32"/>
      <c r="M962" s="32"/>
      <c r="N962" s="32"/>
      <c r="O962" s="32"/>
      <c r="P962" s="32"/>
      <c r="Q962" s="32"/>
      <c r="R962" s="32"/>
      <c r="S962" s="32"/>
      <c r="T962" s="8"/>
      <c r="U962" s="8"/>
      <c r="V962" s="8"/>
      <c r="W962" s="8"/>
      <c r="X962" s="8"/>
      <c r="Y962" s="8"/>
    </row>
    <row r="963" spans="1:25" s="1" customFormat="1" x14ac:dyDescent="0.25">
      <c r="A963" s="6" t="s">
        <v>11</v>
      </c>
      <c r="B963" s="4">
        <v>562</v>
      </c>
      <c r="C963" s="31">
        <v>0.38434163701067614</v>
      </c>
      <c r="D963" s="31">
        <v>0.40569395017793597</v>
      </c>
      <c r="E963" s="31">
        <v>0.18861209964412812</v>
      </c>
      <c r="F963" s="31">
        <v>2.1352313167259787E-2</v>
      </c>
      <c r="G963" s="32"/>
      <c r="H963" s="32"/>
      <c r="I963" s="32"/>
      <c r="J963" s="32"/>
      <c r="K963" s="32"/>
      <c r="L963" s="32"/>
      <c r="M963" s="32"/>
      <c r="N963" s="32"/>
      <c r="O963" s="32"/>
      <c r="P963" s="32"/>
      <c r="Q963" s="32"/>
      <c r="R963" s="32"/>
      <c r="S963" s="32"/>
      <c r="T963" s="8"/>
      <c r="U963" s="8"/>
      <c r="V963" s="8"/>
      <c r="W963" s="8"/>
      <c r="X963" s="8"/>
      <c r="Y963" s="8"/>
    </row>
    <row r="964" spans="1:25" s="1" customFormat="1" x14ac:dyDescent="0.25">
      <c r="A964" s="6" t="s">
        <v>12</v>
      </c>
      <c r="B964" s="4">
        <v>178</v>
      </c>
      <c r="C964" s="31">
        <v>0.3089887640449438</v>
      </c>
      <c r="D964" s="31">
        <v>0.47752808988764045</v>
      </c>
      <c r="E964" s="31">
        <v>0.1853932584269663</v>
      </c>
      <c r="F964" s="31">
        <v>2.8089887640449437E-2</v>
      </c>
      <c r="G964" s="32"/>
      <c r="H964" s="32"/>
      <c r="I964" s="32"/>
      <c r="J964" s="32"/>
      <c r="K964" s="32"/>
      <c r="L964" s="32"/>
      <c r="M964" s="32"/>
      <c r="N964" s="32"/>
      <c r="O964" s="32"/>
      <c r="P964" s="32"/>
      <c r="Q964" s="32"/>
      <c r="R964" s="32"/>
      <c r="S964" s="32"/>
      <c r="T964" s="8"/>
      <c r="U964" s="8"/>
      <c r="V964" s="8"/>
      <c r="W964" s="8"/>
      <c r="X964" s="8"/>
      <c r="Y964" s="8"/>
    </row>
    <row r="965" spans="1:25" s="1" customFormat="1" x14ac:dyDescent="0.25">
      <c r="A965" s="6" t="s">
        <v>13</v>
      </c>
      <c r="B965" s="4">
        <v>251</v>
      </c>
      <c r="C965" s="31">
        <v>0.37051792828685259</v>
      </c>
      <c r="D965" s="31">
        <v>0.41434262948207173</v>
      </c>
      <c r="E965" s="31">
        <v>0.19521912350597609</v>
      </c>
      <c r="F965" s="31">
        <v>1.9920318725099601E-2</v>
      </c>
      <c r="G965" s="32"/>
      <c r="H965" s="32"/>
      <c r="I965" s="32"/>
      <c r="J965" s="32"/>
      <c r="K965" s="32"/>
      <c r="L965" s="32"/>
      <c r="M965" s="32"/>
      <c r="N965" s="32"/>
      <c r="O965" s="32"/>
      <c r="P965" s="32"/>
      <c r="Q965" s="32"/>
      <c r="R965" s="32"/>
      <c r="S965" s="32"/>
      <c r="T965" s="8"/>
      <c r="U965" s="8"/>
      <c r="V965" s="8"/>
      <c r="W965" s="8"/>
      <c r="X965" s="8"/>
      <c r="Y965" s="8"/>
    </row>
    <row r="966" spans="1:25" s="1" customFormat="1" x14ac:dyDescent="0.25">
      <c r="B966" s="7"/>
      <c r="C966" s="32"/>
      <c r="D966" s="32"/>
      <c r="E966" s="32"/>
      <c r="F966" s="32"/>
      <c r="G966" s="32"/>
      <c r="H966" s="32"/>
      <c r="I966" s="32"/>
      <c r="J966" s="32"/>
      <c r="K966" s="32"/>
      <c r="L966" s="32"/>
      <c r="M966" s="32"/>
      <c r="N966" s="32"/>
      <c r="O966" s="32"/>
      <c r="P966" s="32"/>
      <c r="Q966" s="32"/>
      <c r="R966" s="32"/>
      <c r="S966" s="32"/>
      <c r="T966" s="8"/>
      <c r="U966" s="8"/>
      <c r="V966" s="8"/>
      <c r="W966" s="8"/>
      <c r="X966" s="8"/>
      <c r="Y966" s="8"/>
    </row>
    <row r="967" spans="1:25" s="1" customFormat="1" x14ac:dyDescent="0.25">
      <c r="C967" s="22"/>
      <c r="D967" s="22"/>
      <c r="E967" s="22"/>
      <c r="F967" s="22"/>
      <c r="G967" s="22"/>
      <c r="H967" s="22"/>
      <c r="I967" s="22"/>
      <c r="J967" s="22"/>
      <c r="K967" s="22"/>
      <c r="L967" s="22"/>
      <c r="M967" s="22"/>
      <c r="N967" s="22"/>
      <c r="O967" s="22"/>
      <c r="P967" s="22"/>
      <c r="Q967" s="22"/>
      <c r="R967" s="22"/>
      <c r="S967" s="22"/>
    </row>
    <row r="968" spans="1:25" s="1" customFormat="1" x14ac:dyDescent="0.25">
      <c r="A968" s="1" t="s">
        <v>764</v>
      </c>
      <c r="C968" s="22"/>
      <c r="D968" s="22"/>
      <c r="E968" s="22"/>
      <c r="F968" s="22"/>
      <c r="G968" s="22"/>
      <c r="H968" s="22"/>
      <c r="I968" s="22"/>
      <c r="J968" s="22"/>
      <c r="K968" s="22"/>
      <c r="L968" s="22"/>
      <c r="M968" s="22"/>
      <c r="N968" s="22"/>
      <c r="O968" s="22"/>
      <c r="P968" s="22"/>
      <c r="Q968" s="22"/>
      <c r="R968" s="22"/>
      <c r="S968" s="22"/>
    </row>
    <row r="969" spans="1:25" s="1" customFormat="1" x14ac:dyDescent="0.25">
      <c r="C969" s="22"/>
      <c r="D969" s="22"/>
      <c r="E969" s="22"/>
      <c r="F969" s="22"/>
      <c r="G969" s="22"/>
      <c r="H969" s="22"/>
      <c r="I969" s="22"/>
      <c r="J969" s="22"/>
      <c r="K969" s="22"/>
      <c r="L969" s="22"/>
      <c r="M969" s="22"/>
      <c r="N969" s="22"/>
      <c r="O969" s="22"/>
      <c r="P969" s="22"/>
      <c r="Q969" s="22"/>
      <c r="R969" s="22"/>
      <c r="S969" s="22"/>
    </row>
    <row r="970" spans="1:25" s="1" customFormat="1" x14ac:dyDescent="0.25">
      <c r="A970" s="2" t="s">
        <v>0</v>
      </c>
      <c r="B970" s="2" t="s">
        <v>1</v>
      </c>
      <c r="C970" s="10" t="s">
        <v>295</v>
      </c>
      <c r="D970" s="10" t="s">
        <v>296</v>
      </c>
      <c r="E970" s="10" t="s">
        <v>297</v>
      </c>
      <c r="F970" s="30"/>
      <c r="G970" s="30"/>
      <c r="H970" s="30"/>
      <c r="I970" s="30"/>
      <c r="J970" s="30"/>
      <c r="K970" s="30"/>
      <c r="L970" s="30"/>
      <c r="M970" s="30"/>
      <c r="N970" s="30"/>
      <c r="O970" s="30"/>
      <c r="P970" s="30"/>
      <c r="Q970" s="30"/>
      <c r="R970" s="30"/>
      <c r="S970" s="30"/>
      <c r="T970" s="9"/>
      <c r="U970" s="9"/>
      <c r="V970" s="9"/>
      <c r="W970" s="9"/>
      <c r="X970" s="9"/>
      <c r="Y970" s="9"/>
    </row>
    <row r="971" spans="1:25" s="1" customFormat="1" x14ac:dyDescent="0.25">
      <c r="A971" s="3" t="s">
        <v>2</v>
      </c>
      <c r="B971" s="4">
        <v>506</v>
      </c>
      <c r="C971" s="35">
        <v>12</v>
      </c>
      <c r="D971" s="35">
        <v>40</v>
      </c>
      <c r="E971" s="35">
        <v>90</v>
      </c>
      <c r="F971" s="32"/>
      <c r="G971" s="32"/>
      <c r="H971" s="32"/>
      <c r="I971" s="32"/>
      <c r="J971" s="32"/>
      <c r="K971" s="32"/>
      <c r="L971" s="32"/>
      <c r="M971" s="32"/>
      <c r="N971" s="32"/>
      <c r="O971" s="32"/>
      <c r="P971" s="32"/>
      <c r="Q971" s="32"/>
      <c r="R971" s="32"/>
      <c r="S971" s="32"/>
      <c r="T971" s="8"/>
      <c r="U971" s="8"/>
      <c r="V971" s="8"/>
      <c r="W971" s="8"/>
      <c r="X971" s="8"/>
      <c r="Y971" s="8"/>
    </row>
    <row r="972" spans="1:25" s="1" customFormat="1" x14ac:dyDescent="0.25">
      <c r="A972" s="6" t="s">
        <v>3</v>
      </c>
      <c r="B972" s="4">
        <v>164</v>
      </c>
      <c r="C972" s="35">
        <v>12</v>
      </c>
      <c r="D972" s="35">
        <v>45</v>
      </c>
      <c r="E972" s="35">
        <v>90</v>
      </c>
      <c r="F972" s="32"/>
      <c r="G972" s="32"/>
      <c r="H972" s="32"/>
      <c r="I972" s="32"/>
      <c r="J972" s="32"/>
      <c r="K972" s="32"/>
      <c r="L972" s="32"/>
      <c r="M972" s="32"/>
      <c r="N972" s="32"/>
      <c r="O972" s="32"/>
      <c r="P972" s="32"/>
      <c r="Q972" s="32"/>
      <c r="R972" s="32"/>
      <c r="S972" s="32"/>
      <c r="T972" s="8"/>
      <c r="U972" s="8"/>
      <c r="V972" s="8"/>
      <c r="W972" s="8"/>
      <c r="X972" s="8"/>
      <c r="Y972" s="8"/>
    </row>
    <row r="973" spans="1:25" s="1" customFormat="1" x14ac:dyDescent="0.25">
      <c r="A973" s="6" t="s">
        <v>4</v>
      </c>
      <c r="B973" s="4">
        <v>86</v>
      </c>
      <c r="C973" s="35">
        <v>6</v>
      </c>
      <c r="D973" s="35">
        <v>20</v>
      </c>
      <c r="E973" s="35">
        <v>60</v>
      </c>
      <c r="F973" s="32"/>
      <c r="G973" s="32"/>
      <c r="H973" s="32"/>
      <c r="I973" s="32"/>
      <c r="J973" s="32"/>
      <c r="K973" s="32"/>
      <c r="L973" s="32"/>
      <c r="M973" s="32"/>
      <c r="N973" s="32"/>
      <c r="O973" s="32"/>
      <c r="P973" s="32"/>
      <c r="Q973" s="32"/>
      <c r="R973" s="32"/>
      <c r="S973" s="32"/>
      <c r="T973" s="8"/>
      <c r="U973" s="8"/>
      <c r="V973" s="8"/>
      <c r="W973" s="8"/>
      <c r="X973" s="8"/>
      <c r="Y973" s="8"/>
    </row>
    <row r="974" spans="1:25" s="1" customFormat="1" x14ac:dyDescent="0.25">
      <c r="A974" s="6" t="s">
        <v>5</v>
      </c>
      <c r="B974" s="4">
        <v>115</v>
      </c>
      <c r="C974" s="35">
        <v>15</v>
      </c>
      <c r="D974" s="35">
        <v>40</v>
      </c>
      <c r="E974" s="35">
        <v>90</v>
      </c>
      <c r="F974" s="32"/>
      <c r="G974" s="32"/>
      <c r="H974" s="32"/>
      <c r="I974" s="32"/>
      <c r="J974" s="32"/>
      <c r="K974" s="32"/>
      <c r="L974" s="32"/>
      <c r="M974" s="32"/>
      <c r="N974" s="32"/>
      <c r="O974" s="32"/>
      <c r="P974" s="32"/>
      <c r="Q974" s="32"/>
      <c r="R974" s="32"/>
      <c r="S974" s="32"/>
      <c r="T974" s="8"/>
      <c r="U974" s="8"/>
      <c r="V974" s="8"/>
      <c r="W974" s="8"/>
      <c r="X974" s="8"/>
      <c r="Y974" s="8"/>
    </row>
    <row r="975" spans="1:25" s="1" customFormat="1" x14ac:dyDescent="0.25">
      <c r="A975" s="6" t="s">
        <v>6</v>
      </c>
      <c r="B975" s="4">
        <v>33</v>
      </c>
      <c r="C975" s="35">
        <v>10</v>
      </c>
      <c r="D975" s="35">
        <v>36</v>
      </c>
      <c r="E975" s="35">
        <v>120</v>
      </c>
      <c r="F975" s="32"/>
      <c r="G975" s="32"/>
      <c r="H975" s="32"/>
      <c r="I975" s="32"/>
      <c r="J975" s="32"/>
      <c r="K975" s="32"/>
      <c r="L975" s="32"/>
      <c r="M975" s="32"/>
      <c r="N975" s="32"/>
      <c r="O975" s="32"/>
      <c r="P975" s="32"/>
      <c r="Q975" s="32"/>
      <c r="R975" s="32"/>
      <c r="S975" s="32"/>
      <c r="T975" s="8"/>
      <c r="U975" s="8"/>
      <c r="V975" s="8"/>
      <c r="W975" s="8"/>
      <c r="X975" s="8"/>
      <c r="Y975" s="8"/>
    </row>
    <row r="976" spans="1:25" s="1" customFormat="1" x14ac:dyDescent="0.25">
      <c r="A976" s="6" t="s">
        <v>7</v>
      </c>
      <c r="B976" s="4">
        <v>108</v>
      </c>
      <c r="C976" s="35">
        <v>18.5</v>
      </c>
      <c r="D976" s="35">
        <v>60</v>
      </c>
      <c r="E976" s="35">
        <v>117.0625</v>
      </c>
      <c r="F976" s="32"/>
      <c r="G976" s="32"/>
      <c r="H976" s="32"/>
      <c r="I976" s="32"/>
      <c r="J976" s="32"/>
      <c r="K976" s="32"/>
      <c r="L976" s="32"/>
      <c r="M976" s="32"/>
      <c r="N976" s="32"/>
      <c r="O976" s="32"/>
      <c r="P976" s="32"/>
      <c r="Q976" s="32"/>
      <c r="R976" s="32"/>
      <c r="S976" s="32"/>
      <c r="T976" s="8"/>
      <c r="U976" s="8"/>
      <c r="V976" s="8"/>
      <c r="W976" s="8"/>
      <c r="X976" s="8"/>
      <c r="Y976" s="8"/>
    </row>
    <row r="977" spans="1:25" s="1" customFormat="1" x14ac:dyDescent="0.25">
      <c r="A977" s="6" t="s">
        <v>8</v>
      </c>
      <c r="B977" s="4">
        <v>211</v>
      </c>
      <c r="C977" s="35">
        <v>9</v>
      </c>
      <c r="D977" s="35">
        <v>16</v>
      </c>
      <c r="E977" s="35">
        <v>60</v>
      </c>
      <c r="F977" s="32"/>
      <c r="G977" s="32"/>
      <c r="H977" s="32"/>
      <c r="I977" s="32"/>
      <c r="J977" s="32"/>
      <c r="K977" s="32"/>
      <c r="L977" s="32"/>
      <c r="M977" s="32"/>
      <c r="N977" s="32"/>
      <c r="O977" s="32"/>
      <c r="P977" s="32"/>
      <c r="Q977" s="32"/>
      <c r="R977" s="32"/>
      <c r="S977" s="32"/>
      <c r="T977" s="8"/>
      <c r="U977" s="8"/>
      <c r="V977" s="8"/>
      <c r="W977" s="8"/>
      <c r="X977" s="8"/>
      <c r="Y977" s="8"/>
    </row>
    <row r="978" spans="1:25" s="1" customFormat="1" x14ac:dyDescent="0.25">
      <c r="A978" s="6" t="s">
        <v>9</v>
      </c>
      <c r="B978" s="4">
        <v>281</v>
      </c>
      <c r="C978" s="35">
        <v>30</v>
      </c>
      <c r="D978" s="35">
        <v>60</v>
      </c>
      <c r="E978" s="35">
        <v>120</v>
      </c>
      <c r="F978" s="32"/>
      <c r="G978" s="32"/>
      <c r="H978" s="32"/>
      <c r="I978" s="32"/>
      <c r="J978" s="32"/>
      <c r="K978" s="32"/>
      <c r="L978" s="32"/>
      <c r="M978" s="32"/>
      <c r="N978" s="32"/>
      <c r="O978" s="32"/>
      <c r="P978" s="32"/>
      <c r="Q978" s="32"/>
      <c r="R978" s="32"/>
      <c r="S978" s="32"/>
      <c r="T978" s="8"/>
      <c r="U978" s="8"/>
      <c r="V978" s="8"/>
      <c r="W978" s="8"/>
      <c r="X978" s="8"/>
      <c r="Y978" s="8"/>
    </row>
    <row r="979" spans="1:25" s="1" customFormat="1" x14ac:dyDescent="0.25">
      <c r="A979" s="6" t="s">
        <v>10</v>
      </c>
      <c r="B979" s="4">
        <v>146</v>
      </c>
      <c r="C979" s="35">
        <v>10</v>
      </c>
      <c r="D979" s="35">
        <v>30</v>
      </c>
      <c r="E979" s="35">
        <v>90</v>
      </c>
      <c r="F979" s="32"/>
      <c r="G979" s="32"/>
      <c r="H979" s="32"/>
      <c r="I979" s="32"/>
      <c r="J979" s="32"/>
      <c r="K979" s="32"/>
      <c r="L979" s="32"/>
      <c r="M979" s="32"/>
      <c r="N979" s="32"/>
      <c r="O979" s="32"/>
      <c r="P979" s="32"/>
      <c r="Q979" s="32"/>
      <c r="R979" s="32"/>
      <c r="S979" s="32"/>
      <c r="T979" s="8"/>
      <c r="U979" s="8"/>
      <c r="V979" s="8"/>
      <c r="W979" s="8"/>
      <c r="X979" s="8"/>
      <c r="Y979" s="8"/>
    </row>
    <row r="980" spans="1:25" s="1" customFormat="1" x14ac:dyDescent="0.25">
      <c r="A980" s="6" t="s">
        <v>11</v>
      </c>
      <c r="B980" s="4">
        <v>193</v>
      </c>
      <c r="C980" s="35">
        <v>12</v>
      </c>
      <c r="D980" s="35">
        <v>40</v>
      </c>
      <c r="E980" s="35">
        <v>90</v>
      </c>
      <c r="F980" s="32"/>
      <c r="G980" s="32"/>
      <c r="H980" s="32"/>
      <c r="I980" s="32"/>
      <c r="J980" s="32"/>
      <c r="K980" s="32"/>
      <c r="L980" s="32"/>
      <c r="M980" s="32"/>
      <c r="N980" s="32"/>
      <c r="O980" s="32"/>
      <c r="P980" s="32"/>
      <c r="Q980" s="32"/>
      <c r="R980" s="32"/>
      <c r="S980" s="32"/>
      <c r="T980" s="8"/>
      <c r="U980" s="8"/>
      <c r="V980" s="8"/>
      <c r="W980" s="8"/>
      <c r="X980" s="8"/>
      <c r="Y980" s="8"/>
    </row>
    <row r="981" spans="1:25" s="1" customFormat="1" x14ac:dyDescent="0.25">
      <c r="A981" s="6" t="s">
        <v>12</v>
      </c>
      <c r="B981" s="4">
        <v>71</v>
      </c>
      <c r="C981" s="35">
        <v>15</v>
      </c>
      <c r="D981" s="35">
        <v>40</v>
      </c>
      <c r="E981" s="35">
        <v>100</v>
      </c>
      <c r="F981" s="32"/>
      <c r="G981" s="32"/>
      <c r="H981" s="32"/>
      <c r="I981" s="32"/>
      <c r="J981" s="32"/>
      <c r="K981" s="32"/>
      <c r="L981" s="32"/>
      <c r="M981" s="32"/>
      <c r="N981" s="32"/>
      <c r="O981" s="32"/>
      <c r="P981" s="32"/>
      <c r="Q981" s="32"/>
      <c r="R981" s="32"/>
      <c r="S981" s="32"/>
      <c r="T981" s="8"/>
      <c r="U981" s="8"/>
      <c r="V981" s="8"/>
      <c r="W981" s="8"/>
      <c r="X981" s="8"/>
      <c r="Y981" s="8"/>
    </row>
    <row r="982" spans="1:25" s="1" customFormat="1" x14ac:dyDescent="0.25">
      <c r="A982" s="6" t="s">
        <v>13</v>
      </c>
      <c r="B982" s="4">
        <v>81</v>
      </c>
      <c r="C982" s="35">
        <v>11</v>
      </c>
      <c r="D982" s="35">
        <v>34</v>
      </c>
      <c r="E982" s="35">
        <v>96.5</v>
      </c>
      <c r="F982" s="32"/>
      <c r="G982" s="32"/>
      <c r="H982" s="32"/>
      <c r="I982" s="32"/>
      <c r="J982" s="32"/>
      <c r="K982" s="32"/>
      <c r="L982" s="32"/>
      <c r="M982" s="32"/>
      <c r="N982" s="32"/>
      <c r="O982" s="32"/>
      <c r="P982" s="32"/>
      <c r="Q982" s="32"/>
      <c r="R982" s="32"/>
      <c r="S982" s="32"/>
      <c r="T982" s="8"/>
      <c r="U982" s="8"/>
      <c r="V982" s="8"/>
      <c r="W982" s="8"/>
      <c r="X982" s="8"/>
      <c r="Y982" s="8"/>
    </row>
    <row r="983" spans="1:25" s="1" customFormat="1" x14ac:dyDescent="0.25">
      <c r="B983" s="7"/>
      <c r="C983" s="32"/>
      <c r="D983" s="32"/>
      <c r="E983" s="32"/>
      <c r="F983" s="32"/>
      <c r="G983" s="32"/>
      <c r="H983" s="32"/>
      <c r="I983" s="32"/>
      <c r="J983" s="32"/>
      <c r="K983" s="32"/>
      <c r="L983" s="32"/>
      <c r="M983" s="32"/>
      <c r="N983" s="32"/>
      <c r="O983" s="32"/>
      <c r="P983" s="32"/>
      <c r="Q983" s="32"/>
      <c r="R983" s="32"/>
      <c r="S983" s="32"/>
      <c r="T983" s="8"/>
      <c r="U983" s="8"/>
      <c r="V983" s="8"/>
      <c r="W983" s="8"/>
      <c r="X983" s="8"/>
      <c r="Y983" s="8"/>
    </row>
    <row r="984" spans="1:25" s="1" customFormat="1" x14ac:dyDescent="0.25">
      <c r="C984" s="22"/>
      <c r="D984" s="22"/>
      <c r="E984" s="22"/>
      <c r="F984" s="22"/>
      <c r="G984" s="22"/>
      <c r="H984" s="22"/>
      <c r="I984" s="22"/>
      <c r="J984" s="22"/>
      <c r="K984" s="22"/>
      <c r="L984" s="22"/>
      <c r="M984" s="22"/>
      <c r="N984" s="22"/>
      <c r="O984" s="22"/>
      <c r="P984" s="22"/>
      <c r="Q984" s="22"/>
      <c r="R984" s="22"/>
      <c r="S984" s="22"/>
    </row>
    <row r="985" spans="1:25" s="1" customFormat="1" x14ac:dyDescent="0.25">
      <c r="A985" s="1" t="s">
        <v>765</v>
      </c>
      <c r="C985" s="22"/>
      <c r="D985" s="22"/>
      <c r="E985" s="22"/>
      <c r="F985" s="22"/>
      <c r="G985" s="22"/>
      <c r="H985" s="22"/>
      <c r="I985" s="22"/>
      <c r="J985" s="22"/>
      <c r="K985" s="22"/>
      <c r="L985" s="22"/>
      <c r="M985" s="22"/>
      <c r="N985" s="22"/>
      <c r="O985" s="22"/>
      <c r="P985" s="22"/>
      <c r="Q985" s="22"/>
      <c r="R985" s="22"/>
      <c r="S985" s="22"/>
    </row>
    <row r="986" spans="1:25" s="1" customFormat="1" x14ac:dyDescent="0.25">
      <c r="C986" s="22"/>
      <c r="D986" s="22"/>
      <c r="E986" s="22"/>
      <c r="F986" s="22"/>
      <c r="G986" s="22"/>
      <c r="H986" s="22"/>
      <c r="I986" s="22"/>
      <c r="J986" s="22"/>
      <c r="K986" s="22"/>
      <c r="L986" s="22"/>
      <c r="M986" s="22"/>
      <c r="N986" s="22"/>
      <c r="O986" s="22"/>
      <c r="P986" s="22"/>
      <c r="Q986" s="22"/>
      <c r="R986" s="22"/>
      <c r="S986" s="22"/>
    </row>
    <row r="987" spans="1:25" s="1" customFormat="1" ht="60" x14ac:dyDescent="0.25">
      <c r="A987" s="2" t="s">
        <v>0</v>
      </c>
      <c r="B987" s="2" t="s">
        <v>1</v>
      </c>
      <c r="C987" s="10" t="s">
        <v>766</v>
      </c>
      <c r="D987" s="10" t="s">
        <v>767</v>
      </c>
      <c r="E987" s="10" t="s">
        <v>768</v>
      </c>
      <c r="F987" s="10" t="s">
        <v>240</v>
      </c>
      <c r="G987" s="10" t="s">
        <v>193</v>
      </c>
      <c r="H987" s="30"/>
      <c r="I987" s="30"/>
      <c r="J987" s="30"/>
      <c r="K987" s="30"/>
      <c r="L987" s="30"/>
      <c r="M987" s="30"/>
      <c r="N987" s="30"/>
      <c r="O987" s="30"/>
      <c r="P987" s="30"/>
      <c r="Q987" s="30"/>
      <c r="R987" s="30"/>
      <c r="S987" s="30"/>
      <c r="T987" s="9"/>
      <c r="U987" s="9"/>
      <c r="V987" s="9"/>
      <c r="W987" s="9"/>
      <c r="X987" s="9"/>
      <c r="Y987" s="9"/>
    </row>
    <row r="988" spans="1:25" s="1" customFormat="1" x14ac:dyDescent="0.25">
      <c r="A988" s="3" t="s">
        <v>2</v>
      </c>
      <c r="B988" s="4">
        <v>2662</v>
      </c>
      <c r="C988" s="31">
        <v>0.10030052592036064</v>
      </c>
      <c r="D988" s="31">
        <v>2.02854996243426E-2</v>
      </c>
      <c r="E988" s="31">
        <v>5.8226897069872274E-2</v>
      </c>
      <c r="F988" s="31">
        <v>0.1247182569496619</v>
      </c>
      <c r="G988" s="31">
        <v>0.69646882043576264</v>
      </c>
      <c r="H988" s="32"/>
      <c r="I988" s="32"/>
      <c r="J988" s="32"/>
      <c r="K988" s="32"/>
      <c r="L988" s="32"/>
      <c r="M988" s="32"/>
      <c r="N988" s="32"/>
      <c r="O988" s="32"/>
      <c r="P988" s="32"/>
      <c r="Q988" s="32"/>
      <c r="R988" s="32"/>
      <c r="S988" s="32"/>
      <c r="T988" s="8"/>
      <c r="U988" s="8"/>
      <c r="V988" s="8"/>
      <c r="W988" s="8"/>
      <c r="X988" s="8"/>
      <c r="Y988" s="8"/>
    </row>
    <row r="989" spans="1:25" s="1" customFormat="1" x14ac:dyDescent="0.25">
      <c r="A989" s="6" t="s">
        <v>3</v>
      </c>
      <c r="B989" s="4">
        <v>969</v>
      </c>
      <c r="C989" s="31">
        <v>0.11661506707946337</v>
      </c>
      <c r="D989" s="31">
        <v>2.7863777089783281E-2</v>
      </c>
      <c r="E989" s="31">
        <v>6.3983488132094937E-2</v>
      </c>
      <c r="F989" s="31">
        <v>0.10835913312693499</v>
      </c>
      <c r="G989" s="31">
        <v>0.68317853457172339</v>
      </c>
      <c r="H989" s="32"/>
      <c r="I989" s="32"/>
      <c r="J989" s="32"/>
      <c r="K989" s="32"/>
      <c r="L989" s="32"/>
      <c r="M989" s="32"/>
      <c r="N989" s="32"/>
      <c r="O989" s="32"/>
      <c r="P989" s="32"/>
      <c r="Q989" s="32"/>
      <c r="R989" s="32"/>
      <c r="S989" s="32"/>
      <c r="T989" s="8"/>
      <c r="U989" s="8"/>
      <c r="V989" s="8"/>
      <c r="W989" s="8"/>
      <c r="X989" s="8"/>
      <c r="Y989" s="8"/>
    </row>
    <row r="990" spans="1:25" s="1" customFormat="1" x14ac:dyDescent="0.25">
      <c r="A990" s="6" t="s">
        <v>4</v>
      </c>
      <c r="B990" s="4">
        <v>457</v>
      </c>
      <c r="C990" s="31">
        <v>6.7833698030634576E-2</v>
      </c>
      <c r="D990" s="31">
        <v>1.0940919037199124E-2</v>
      </c>
      <c r="E990" s="31">
        <v>2.8446389496717725E-2</v>
      </c>
      <c r="F990" s="31">
        <v>9.1903719912472648E-2</v>
      </c>
      <c r="G990" s="31">
        <v>0.80087527352297594</v>
      </c>
      <c r="H990" s="32"/>
      <c r="I990" s="32"/>
      <c r="J990" s="32"/>
      <c r="K990" s="32"/>
      <c r="L990" s="32"/>
      <c r="M990" s="32"/>
      <c r="N990" s="32"/>
      <c r="O990" s="32"/>
      <c r="P990" s="32"/>
      <c r="Q990" s="32"/>
      <c r="R990" s="32"/>
      <c r="S990" s="32"/>
      <c r="T990" s="8"/>
      <c r="U990" s="8"/>
      <c r="V990" s="8"/>
      <c r="W990" s="8"/>
      <c r="X990" s="8"/>
      <c r="Y990" s="8"/>
    </row>
    <row r="991" spans="1:25" s="1" customFormat="1" x14ac:dyDescent="0.25">
      <c r="A991" s="6" t="s">
        <v>5</v>
      </c>
      <c r="B991" s="4">
        <v>560</v>
      </c>
      <c r="C991" s="31">
        <v>9.285714285714286E-2</v>
      </c>
      <c r="D991" s="31">
        <v>1.7857142857142856E-2</v>
      </c>
      <c r="E991" s="31">
        <v>7.3214285714285718E-2</v>
      </c>
      <c r="F991" s="31">
        <v>0.15535714285714286</v>
      </c>
      <c r="G991" s="31">
        <v>0.6607142857142857</v>
      </c>
      <c r="H991" s="32"/>
      <c r="I991" s="32"/>
      <c r="J991" s="32"/>
      <c r="K991" s="32"/>
      <c r="L991" s="32"/>
      <c r="M991" s="32"/>
      <c r="N991" s="32"/>
      <c r="O991" s="32"/>
      <c r="P991" s="32"/>
      <c r="Q991" s="32"/>
      <c r="R991" s="32"/>
      <c r="S991" s="32"/>
      <c r="T991" s="8"/>
      <c r="U991" s="8"/>
      <c r="V991" s="8"/>
      <c r="W991" s="8"/>
      <c r="X991" s="8"/>
      <c r="Y991" s="8"/>
    </row>
    <row r="992" spans="1:25" s="1" customFormat="1" x14ac:dyDescent="0.25">
      <c r="A992" s="6" t="s">
        <v>6</v>
      </c>
      <c r="B992" s="4">
        <v>292</v>
      </c>
      <c r="C992" s="31">
        <v>0.14726027397260275</v>
      </c>
      <c r="D992" s="31">
        <v>1.0273972602739725E-2</v>
      </c>
      <c r="E992" s="31">
        <v>3.7671232876712327E-2</v>
      </c>
      <c r="F992" s="31">
        <v>0.15068493150684931</v>
      </c>
      <c r="G992" s="31">
        <v>0.65410958904109584</v>
      </c>
      <c r="H992" s="32"/>
      <c r="I992" s="32"/>
      <c r="J992" s="32"/>
      <c r="K992" s="32"/>
      <c r="L992" s="32"/>
      <c r="M992" s="32"/>
      <c r="N992" s="32"/>
      <c r="O992" s="32"/>
      <c r="P992" s="32"/>
      <c r="Q992" s="32"/>
      <c r="R992" s="32"/>
      <c r="S992" s="32"/>
      <c r="T992" s="8"/>
      <c r="U992" s="8"/>
      <c r="V992" s="8"/>
      <c r="W992" s="8"/>
      <c r="X992" s="8"/>
      <c r="Y992" s="8"/>
    </row>
    <row r="993" spans="1:25" s="1" customFormat="1" x14ac:dyDescent="0.25">
      <c r="A993" s="6" t="s">
        <v>7</v>
      </c>
      <c r="B993" s="4">
        <v>384</v>
      </c>
      <c r="C993" s="31">
        <v>7.2916666666666671E-2</v>
      </c>
      <c r="D993" s="31">
        <v>2.34375E-2</v>
      </c>
      <c r="E993" s="31">
        <v>7.2916666666666671E-2</v>
      </c>
      <c r="F993" s="31">
        <v>0.140625</v>
      </c>
      <c r="G993" s="31">
        <v>0.69010416666666663</v>
      </c>
      <c r="H993" s="32"/>
      <c r="I993" s="32"/>
      <c r="J993" s="32"/>
      <c r="K993" s="32"/>
      <c r="L993" s="32"/>
      <c r="M993" s="32"/>
      <c r="N993" s="32"/>
      <c r="O993" s="32"/>
      <c r="P993" s="32"/>
      <c r="Q993" s="32"/>
      <c r="R993" s="32"/>
      <c r="S993" s="32"/>
      <c r="T993" s="8"/>
      <c r="U993" s="8"/>
      <c r="V993" s="8"/>
      <c r="W993" s="8"/>
      <c r="X993" s="8"/>
      <c r="Y993" s="8"/>
    </row>
    <row r="994" spans="1:25" s="1" customFormat="1" x14ac:dyDescent="0.25">
      <c r="A994" s="6" t="s">
        <v>8</v>
      </c>
      <c r="B994" s="4">
        <v>1500</v>
      </c>
      <c r="C994" s="31">
        <v>9.1999999999999998E-2</v>
      </c>
      <c r="D994" s="31">
        <v>0.01</v>
      </c>
      <c r="E994" s="31">
        <v>3.9333333333333331E-2</v>
      </c>
      <c r="F994" s="31">
        <v>8.0666666666666664E-2</v>
      </c>
      <c r="G994" s="31">
        <v>0.77800000000000002</v>
      </c>
      <c r="H994" s="32"/>
      <c r="I994" s="32"/>
      <c r="J994" s="32"/>
      <c r="K994" s="32"/>
      <c r="L994" s="32"/>
      <c r="M994" s="32"/>
      <c r="N994" s="32"/>
      <c r="O994" s="32"/>
      <c r="P994" s="32"/>
      <c r="Q994" s="32"/>
      <c r="R994" s="32"/>
      <c r="S994" s="32"/>
      <c r="T994" s="8"/>
      <c r="U994" s="8"/>
      <c r="V994" s="8"/>
      <c r="W994" s="8"/>
      <c r="X994" s="8"/>
      <c r="Y994" s="8"/>
    </row>
    <row r="995" spans="1:25" s="1" customFormat="1" x14ac:dyDescent="0.25">
      <c r="A995" s="6" t="s">
        <v>9</v>
      </c>
      <c r="B995" s="4">
        <v>1109</v>
      </c>
      <c r="C995" s="31">
        <v>0.109107303877367</v>
      </c>
      <c r="D995" s="31">
        <v>3.3363390441839495E-2</v>
      </c>
      <c r="E995" s="31">
        <v>8.3859332732191164E-2</v>
      </c>
      <c r="F995" s="31">
        <v>0.18214607754733994</v>
      </c>
      <c r="G995" s="31">
        <v>0.59152389540126238</v>
      </c>
      <c r="H995" s="32"/>
      <c r="I995" s="32"/>
      <c r="J995" s="32"/>
      <c r="K995" s="32"/>
      <c r="L995" s="32"/>
      <c r="M995" s="32"/>
      <c r="N995" s="32"/>
      <c r="O995" s="32"/>
      <c r="P995" s="32"/>
      <c r="Q995" s="32"/>
      <c r="R995" s="32"/>
      <c r="S995" s="32"/>
      <c r="T995" s="8"/>
      <c r="U995" s="8"/>
      <c r="V995" s="8"/>
      <c r="W995" s="8"/>
      <c r="X995" s="8"/>
      <c r="Y995" s="8"/>
    </row>
    <row r="996" spans="1:25" s="1" customFormat="1" x14ac:dyDescent="0.25">
      <c r="A996" s="6" t="s">
        <v>10</v>
      </c>
      <c r="B996" s="4">
        <v>707</v>
      </c>
      <c r="C996" s="31">
        <v>7.9207920792079209E-2</v>
      </c>
      <c r="D996" s="31">
        <v>8.4865629420084864E-3</v>
      </c>
      <c r="E996" s="31">
        <v>4.9504950495049507E-2</v>
      </c>
      <c r="F996" s="31">
        <v>9.9009900990099015E-2</v>
      </c>
      <c r="G996" s="31">
        <v>0.76379066478076374</v>
      </c>
      <c r="H996" s="32"/>
      <c r="I996" s="32"/>
      <c r="J996" s="32"/>
      <c r="K996" s="32"/>
      <c r="L996" s="32"/>
      <c r="M996" s="32"/>
      <c r="N996" s="32"/>
      <c r="O996" s="32"/>
      <c r="P996" s="32"/>
      <c r="Q996" s="32"/>
      <c r="R996" s="32"/>
      <c r="S996" s="32"/>
      <c r="T996" s="8"/>
      <c r="U996" s="8"/>
      <c r="V996" s="8"/>
      <c r="W996" s="8"/>
      <c r="X996" s="8"/>
      <c r="Y996" s="8"/>
    </row>
    <row r="997" spans="1:25" s="1" customFormat="1" x14ac:dyDescent="0.25">
      <c r="A997" s="6" t="s">
        <v>11</v>
      </c>
      <c r="B997" s="4">
        <v>1062</v>
      </c>
      <c r="C997" s="31">
        <v>0.11864406779661017</v>
      </c>
      <c r="D997" s="31">
        <v>1.5065913370998116E-2</v>
      </c>
      <c r="E997" s="31">
        <v>6.0263653483992465E-2</v>
      </c>
      <c r="F997" s="31">
        <v>0.12994350282485875</v>
      </c>
      <c r="G997" s="31">
        <v>0.67608286252354044</v>
      </c>
      <c r="H997" s="32"/>
      <c r="I997" s="32"/>
      <c r="J997" s="32"/>
      <c r="K997" s="32"/>
      <c r="L997" s="32"/>
      <c r="M997" s="32"/>
      <c r="N997" s="32"/>
      <c r="O997" s="32"/>
      <c r="P997" s="32"/>
      <c r="Q997" s="32"/>
      <c r="R997" s="32"/>
      <c r="S997" s="32"/>
      <c r="T997" s="8"/>
      <c r="U997" s="8"/>
      <c r="V997" s="8"/>
      <c r="W997" s="8"/>
      <c r="X997" s="8"/>
      <c r="Y997" s="8"/>
    </row>
    <row r="998" spans="1:25" s="1" customFormat="1" x14ac:dyDescent="0.25">
      <c r="A998" s="6" t="s">
        <v>12</v>
      </c>
      <c r="B998" s="4">
        <v>341</v>
      </c>
      <c r="C998" s="31">
        <v>9.6774193548387094E-2</v>
      </c>
      <c r="D998" s="31">
        <v>2.3460410557184751E-2</v>
      </c>
      <c r="E998" s="31">
        <v>7.0381231671554259E-2</v>
      </c>
      <c r="F998" s="31">
        <v>0.13196480938416422</v>
      </c>
      <c r="G998" s="31">
        <v>0.67741935483870963</v>
      </c>
      <c r="H998" s="32"/>
      <c r="I998" s="32"/>
      <c r="J998" s="32"/>
      <c r="K998" s="32"/>
      <c r="L998" s="32"/>
      <c r="M998" s="32"/>
      <c r="N998" s="32"/>
      <c r="O998" s="32"/>
      <c r="P998" s="32"/>
      <c r="Q998" s="32"/>
      <c r="R998" s="32"/>
      <c r="S998" s="32"/>
      <c r="T998" s="8"/>
      <c r="U998" s="8"/>
      <c r="V998" s="8"/>
      <c r="W998" s="8"/>
      <c r="X998" s="8"/>
      <c r="Y998" s="8"/>
    </row>
    <row r="999" spans="1:25" s="1" customFormat="1" x14ac:dyDescent="0.25">
      <c r="A999" s="6" t="s">
        <v>13</v>
      </c>
      <c r="B999" s="4">
        <v>497</v>
      </c>
      <c r="C999" s="31">
        <v>9.4567404426559351E-2</v>
      </c>
      <c r="D999" s="31">
        <v>4.4265593561368208E-2</v>
      </c>
      <c r="E999" s="31">
        <v>6.0362173038229376E-2</v>
      </c>
      <c r="F999" s="31">
        <v>0.13078470824949698</v>
      </c>
      <c r="G999" s="31">
        <v>0.67002012072434602</v>
      </c>
      <c r="H999" s="32"/>
      <c r="I999" s="32"/>
      <c r="J999" s="32"/>
      <c r="K999" s="32"/>
      <c r="L999" s="32"/>
      <c r="M999" s="32"/>
      <c r="N999" s="32"/>
      <c r="O999" s="32"/>
      <c r="P999" s="32"/>
      <c r="Q999" s="32"/>
      <c r="R999" s="32"/>
      <c r="S999" s="32"/>
      <c r="T999" s="8"/>
      <c r="U999" s="8"/>
      <c r="V999" s="8"/>
      <c r="W999" s="8"/>
      <c r="X999" s="8"/>
      <c r="Y999" s="8"/>
    </row>
    <row r="1000" spans="1:25" s="1" customFormat="1" x14ac:dyDescent="0.25">
      <c r="B1000" s="7"/>
      <c r="C1000" s="32"/>
      <c r="D1000" s="32"/>
      <c r="E1000" s="32"/>
      <c r="F1000" s="32"/>
      <c r="G1000" s="32"/>
      <c r="H1000" s="32"/>
      <c r="I1000" s="32"/>
      <c r="J1000" s="32"/>
      <c r="K1000" s="32"/>
      <c r="L1000" s="32"/>
      <c r="M1000" s="32"/>
      <c r="N1000" s="32"/>
      <c r="O1000" s="32"/>
      <c r="P1000" s="32"/>
      <c r="Q1000" s="32"/>
      <c r="R1000" s="32"/>
      <c r="S1000" s="32"/>
      <c r="T1000" s="8"/>
      <c r="U1000" s="8"/>
      <c r="V1000" s="8"/>
      <c r="W1000" s="8"/>
      <c r="X1000" s="8"/>
      <c r="Y1000" s="8"/>
    </row>
    <row r="1001" spans="1:25" s="1" customFormat="1" x14ac:dyDescent="0.25">
      <c r="C1001" s="22"/>
      <c r="D1001" s="22"/>
      <c r="E1001" s="22"/>
      <c r="F1001" s="22"/>
      <c r="G1001" s="22"/>
      <c r="H1001" s="22"/>
      <c r="I1001" s="22"/>
      <c r="J1001" s="22"/>
      <c r="K1001" s="22"/>
      <c r="L1001" s="22"/>
      <c r="M1001" s="22"/>
      <c r="N1001" s="22"/>
      <c r="O1001" s="22"/>
      <c r="P1001" s="22"/>
      <c r="Q1001" s="22"/>
      <c r="R1001" s="22"/>
      <c r="S1001" s="22"/>
    </row>
    <row r="1002" spans="1:25" s="1" customFormat="1" x14ac:dyDescent="0.25">
      <c r="A1002" s="1" t="s">
        <v>769</v>
      </c>
      <c r="C1002" s="22"/>
      <c r="D1002" s="22"/>
      <c r="E1002" s="22"/>
      <c r="F1002" s="22"/>
      <c r="G1002" s="22"/>
      <c r="H1002" s="22"/>
      <c r="I1002" s="22"/>
      <c r="J1002" s="22"/>
      <c r="K1002" s="22"/>
      <c r="L1002" s="22"/>
      <c r="M1002" s="22"/>
      <c r="N1002" s="22"/>
      <c r="O1002" s="22"/>
      <c r="P1002" s="22"/>
      <c r="Q1002" s="22"/>
      <c r="R1002" s="22"/>
      <c r="S1002" s="22"/>
    </row>
    <row r="1003" spans="1:25" s="1" customFormat="1" x14ac:dyDescent="0.25">
      <c r="C1003" s="22"/>
      <c r="D1003" s="22"/>
      <c r="E1003" s="22"/>
      <c r="F1003" s="22"/>
      <c r="G1003" s="22"/>
      <c r="H1003" s="22"/>
      <c r="I1003" s="22"/>
      <c r="J1003" s="22"/>
      <c r="K1003" s="22"/>
      <c r="L1003" s="22"/>
      <c r="M1003" s="22"/>
      <c r="N1003" s="22"/>
      <c r="O1003" s="22"/>
      <c r="P1003" s="22"/>
      <c r="Q1003" s="22"/>
      <c r="R1003" s="22"/>
      <c r="S1003" s="22"/>
    </row>
    <row r="1004" spans="1:25" s="1" customFormat="1" x14ac:dyDescent="0.25">
      <c r="A1004" s="2" t="s">
        <v>0</v>
      </c>
      <c r="B1004" s="2" t="s">
        <v>1</v>
      </c>
      <c r="C1004" s="10" t="s">
        <v>192</v>
      </c>
      <c r="D1004" s="10" t="s">
        <v>193</v>
      </c>
      <c r="E1004" s="30"/>
      <c r="F1004" s="30"/>
      <c r="G1004" s="30"/>
      <c r="H1004" s="30"/>
      <c r="I1004" s="30"/>
      <c r="J1004" s="30"/>
      <c r="K1004" s="30"/>
      <c r="L1004" s="30"/>
      <c r="M1004" s="30"/>
      <c r="N1004" s="30"/>
      <c r="O1004" s="30"/>
      <c r="P1004" s="30"/>
      <c r="Q1004" s="30"/>
      <c r="R1004" s="30"/>
      <c r="S1004" s="30"/>
      <c r="T1004" s="9"/>
      <c r="U1004" s="9"/>
      <c r="V1004" s="9"/>
      <c r="W1004" s="9"/>
      <c r="X1004" s="9"/>
      <c r="Y1004" s="9"/>
    </row>
    <row r="1005" spans="1:25" s="1" customFormat="1" x14ac:dyDescent="0.25">
      <c r="A1005" s="3" t="s">
        <v>2</v>
      </c>
      <c r="B1005" s="4">
        <v>1328</v>
      </c>
      <c r="C1005" s="31">
        <v>0.25828313253012047</v>
      </c>
      <c r="D1005" s="31">
        <v>0.74171686746987953</v>
      </c>
      <c r="E1005" s="32"/>
      <c r="F1005" s="32"/>
      <c r="G1005" s="32"/>
      <c r="H1005" s="32"/>
      <c r="I1005" s="32"/>
      <c r="J1005" s="32"/>
      <c r="K1005" s="32"/>
      <c r="L1005" s="32"/>
      <c r="M1005" s="32"/>
      <c r="N1005" s="32"/>
      <c r="O1005" s="32"/>
      <c r="P1005" s="32"/>
      <c r="Q1005" s="32"/>
      <c r="R1005" s="32"/>
      <c r="S1005" s="32"/>
      <c r="T1005" s="8"/>
      <c r="U1005" s="8"/>
      <c r="V1005" s="8"/>
      <c r="W1005" s="8"/>
      <c r="X1005" s="8"/>
      <c r="Y1005" s="8"/>
    </row>
    <row r="1006" spans="1:25" s="1" customFormat="1" x14ac:dyDescent="0.25">
      <c r="A1006" s="6" t="s">
        <v>3</v>
      </c>
      <c r="B1006" s="4">
        <v>404</v>
      </c>
      <c r="C1006" s="31">
        <v>0.25990099009900991</v>
      </c>
      <c r="D1006" s="31">
        <v>0.74009900990099009</v>
      </c>
      <c r="E1006" s="32"/>
      <c r="F1006" s="32"/>
      <c r="G1006" s="32"/>
      <c r="H1006" s="32"/>
      <c r="I1006" s="32"/>
      <c r="J1006" s="32"/>
      <c r="K1006" s="32"/>
      <c r="L1006" s="32"/>
      <c r="M1006" s="32"/>
      <c r="N1006" s="32"/>
      <c r="O1006" s="32"/>
      <c r="P1006" s="32"/>
      <c r="Q1006" s="32"/>
      <c r="R1006" s="32"/>
      <c r="S1006" s="32"/>
      <c r="T1006" s="8"/>
      <c r="U1006" s="8"/>
      <c r="V1006" s="8"/>
      <c r="W1006" s="8"/>
      <c r="X1006" s="8"/>
      <c r="Y1006" s="8"/>
    </row>
    <row r="1007" spans="1:25" s="1" customFormat="1" x14ac:dyDescent="0.25">
      <c r="A1007" s="6" t="s">
        <v>4</v>
      </c>
      <c r="B1007" s="4">
        <v>285</v>
      </c>
      <c r="C1007" s="31">
        <v>0.15087719298245614</v>
      </c>
      <c r="D1007" s="31">
        <v>0.84912280701754383</v>
      </c>
      <c r="E1007" s="32"/>
      <c r="F1007" s="32"/>
      <c r="G1007" s="32"/>
      <c r="H1007" s="32"/>
      <c r="I1007" s="32"/>
      <c r="J1007" s="32"/>
      <c r="K1007" s="32"/>
      <c r="L1007" s="32"/>
      <c r="M1007" s="32"/>
      <c r="N1007" s="32"/>
      <c r="O1007" s="32"/>
      <c r="P1007" s="32"/>
      <c r="Q1007" s="32"/>
      <c r="R1007" s="32"/>
      <c r="S1007" s="32"/>
      <c r="T1007" s="8"/>
      <c r="U1007" s="8"/>
      <c r="V1007" s="8"/>
      <c r="W1007" s="8"/>
      <c r="X1007" s="8"/>
      <c r="Y1007" s="8"/>
    </row>
    <row r="1008" spans="1:25" s="1" customFormat="1" x14ac:dyDescent="0.25">
      <c r="A1008" s="6" t="s">
        <v>5</v>
      </c>
      <c r="B1008" s="4">
        <v>256</v>
      </c>
      <c r="C1008" s="31">
        <v>0.28125</v>
      </c>
      <c r="D1008" s="31">
        <v>0.71875</v>
      </c>
      <c r="E1008" s="32"/>
      <c r="F1008" s="32"/>
      <c r="G1008" s="32"/>
      <c r="H1008" s="32"/>
      <c r="I1008" s="32"/>
      <c r="J1008" s="32"/>
      <c r="K1008" s="32"/>
      <c r="L1008" s="32"/>
      <c r="M1008" s="32"/>
      <c r="N1008" s="32"/>
      <c r="O1008" s="32"/>
      <c r="P1008" s="32"/>
      <c r="Q1008" s="32"/>
      <c r="R1008" s="32"/>
      <c r="S1008" s="32"/>
      <c r="T1008" s="8"/>
      <c r="U1008" s="8"/>
      <c r="V1008" s="8"/>
      <c r="W1008" s="8"/>
      <c r="X1008" s="8"/>
      <c r="Y1008" s="8"/>
    </row>
    <row r="1009" spans="1:25" s="1" customFormat="1" x14ac:dyDescent="0.25">
      <c r="A1009" s="6" t="s">
        <v>6</v>
      </c>
      <c r="B1009" s="4">
        <v>131</v>
      </c>
      <c r="C1009" s="31">
        <v>0.32061068702290074</v>
      </c>
      <c r="D1009" s="31">
        <v>0.67938931297709926</v>
      </c>
      <c r="E1009" s="32"/>
      <c r="F1009" s="32"/>
      <c r="G1009" s="32"/>
      <c r="H1009" s="32"/>
      <c r="I1009" s="32"/>
      <c r="J1009" s="32"/>
      <c r="K1009" s="32"/>
      <c r="L1009" s="32"/>
      <c r="M1009" s="32"/>
      <c r="N1009" s="32"/>
      <c r="O1009" s="32"/>
      <c r="P1009" s="32"/>
      <c r="Q1009" s="32"/>
      <c r="R1009" s="32"/>
      <c r="S1009" s="32"/>
      <c r="T1009" s="8"/>
      <c r="U1009" s="8"/>
      <c r="V1009" s="8"/>
      <c r="W1009" s="8"/>
      <c r="X1009" s="8"/>
      <c r="Y1009" s="8"/>
    </row>
    <row r="1010" spans="1:25" s="1" customFormat="1" x14ac:dyDescent="0.25">
      <c r="A1010" s="6" t="s">
        <v>7</v>
      </c>
      <c r="B1010" s="4">
        <v>252</v>
      </c>
      <c r="C1010" s="31">
        <v>0.32142857142857145</v>
      </c>
      <c r="D1010" s="31">
        <v>0.6785714285714286</v>
      </c>
      <c r="E1010" s="32"/>
      <c r="F1010" s="32"/>
      <c r="G1010" s="32"/>
      <c r="H1010" s="32"/>
      <c r="I1010" s="32"/>
      <c r="J1010" s="32"/>
      <c r="K1010" s="32"/>
      <c r="L1010" s="32"/>
      <c r="M1010" s="32"/>
      <c r="N1010" s="32"/>
      <c r="O1010" s="32"/>
      <c r="P1010" s="32"/>
      <c r="Q1010" s="32"/>
      <c r="R1010" s="32"/>
      <c r="S1010" s="32"/>
      <c r="T1010" s="8"/>
      <c r="U1010" s="8"/>
      <c r="V1010" s="8"/>
      <c r="W1010" s="8"/>
      <c r="X1010" s="8"/>
      <c r="Y1010" s="8"/>
    </row>
    <row r="1011" spans="1:25" s="1" customFormat="1" x14ac:dyDescent="0.25">
      <c r="A1011" s="6" t="s">
        <v>8</v>
      </c>
      <c r="B1011" s="4">
        <v>685</v>
      </c>
      <c r="C1011" s="31">
        <v>0.13138686131386862</v>
      </c>
      <c r="D1011" s="31">
        <v>0.86861313868613144</v>
      </c>
      <c r="E1011" s="32"/>
      <c r="F1011" s="32"/>
      <c r="G1011" s="32"/>
      <c r="H1011" s="32"/>
      <c r="I1011" s="32"/>
      <c r="J1011" s="32"/>
      <c r="K1011" s="32"/>
      <c r="L1011" s="32"/>
      <c r="M1011" s="32"/>
      <c r="N1011" s="32"/>
      <c r="O1011" s="32"/>
      <c r="P1011" s="32"/>
      <c r="Q1011" s="32"/>
      <c r="R1011" s="32"/>
      <c r="S1011" s="32"/>
      <c r="T1011" s="8"/>
      <c r="U1011" s="8"/>
      <c r="V1011" s="8"/>
      <c r="W1011" s="8"/>
      <c r="X1011" s="8"/>
      <c r="Y1011" s="8"/>
    </row>
    <row r="1012" spans="1:25" s="1" customFormat="1" x14ac:dyDescent="0.25">
      <c r="A1012" s="6" t="s">
        <v>9</v>
      </c>
      <c r="B1012" s="4">
        <v>603</v>
      </c>
      <c r="C1012" s="31">
        <v>0.39137645107794361</v>
      </c>
      <c r="D1012" s="31">
        <v>0.60862354892205639</v>
      </c>
      <c r="E1012" s="32"/>
      <c r="F1012" s="32"/>
      <c r="G1012" s="32"/>
      <c r="H1012" s="32"/>
      <c r="I1012" s="32"/>
      <c r="J1012" s="32"/>
      <c r="K1012" s="32"/>
      <c r="L1012" s="32"/>
      <c r="M1012" s="32"/>
      <c r="N1012" s="32"/>
      <c r="O1012" s="32"/>
      <c r="P1012" s="32"/>
      <c r="Q1012" s="32"/>
      <c r="R1012" s="32"/>
      <c r="S1012" s="32"/>
      <c r="T1012" s="8"/>
      <c r="U1012" s="8"/>
      <c r="V1012" s="8"/>
      <c r="W1012" s="8"/>
      <c r="X1012" s="8"/>
      <c r="Y1012" s="8"/>
    </row>
    <row r="1013" spans="1:25" s="1" customFormat="1" x14ac:dyDescent="0.25">
      <c r="A1013" s="6" t="s">
        <v>10</v>
      </c>
      <c r="B1013" s="4">
        <v>351</v>
      </c>
      <c r="C1013" s="31">
        <v>0.21652421652421652</v>
      </c>
      <c r="D1013" s="31">
        <v>0.7834757834757835</v>
      </c>
      <c r="E1013" s="32"/>
      <c r="F1013" s="32"/>
      <c r="G1013" s="32"/>
      <c r="H1013" s="32"/>
      <c r="I1013" s="32"/>
      <c r="J1013" s="32"/>
      <c r="K1013" s="32"/>
      <c r="L1013" s="32"/>
      <c r="M1013" s="32"/>
      <c r="N1013" s="32"/>
      <c r="O1013" s="32"/>
      <c r="P1013" s="32"/>
      <c r="Q1013" s="32"/>
      <c r="R1013" s="32"/>
      <c r="S1013" s="32"/>
      <c r="T1013" s="8"/>
      <c r="U1013" s="8"/>
      <c r="V1013" s="8"/>
      <c r="W1013" s="8"/>
      <c r="X1013" s="8"/>
      <c r="Y1013" s="8"/>
    </row>
    <row r="1014" spans="1:25" s="1" customFormat="1" x14ac:dyDescent="0.25">
      <c r="A1014" s="6" t="s">
        <v>11</v>
      </c>
      <c r="B1014" s="4">
        <v>536</v>
      </c>
      <c r="C1014" s="31">
        <v>0.28171641791044777</v>
      </c>
      <c r="D1014" s="31">
        <v>0.71828358208955223</v>
      </c>
      <c r="E1014" s="32"/>
      <c r="F1014" s="32"/>
      <c r="G1014" s="32"/>
      <c r="H1014" s="32"/>
      <c r="I1014" s="32"/>
      <c r="J1014" s="32"/>
      <c r="K1014" s="32"/>
      <c r="L1014" s="32"/>
      <c r="M1014" s="32"/>
      <c r="N1014" s="32"/>
      <c r="O1014" s="32"/>
      <c r="P1014" s="32"/>
      <c r="Q1014" s="32"/>
      <c r="R1014" s="32"/>
      <c r="S1014" s="32"/>
      <c r="T1014" s="8"/>
      <c r="U1014" s="8"/>
      <c r="V1014" s="8"/>
      <c r="W1014" s="8"/>
      <c r="X1014" s="8"/>
      <c r="Y1014" s="8"/>
    </row>
    <row r="1015" spans="1:25" s="1" customFormat="1" x14ac:dyDescent="0.25">
      <c r="A1015" s="6" t="s">
        <v>12</v>
      </c>
      <c r="B1015" s="4">
        <v>167</v>
      </c>
      <c r="C1015" s="31">
        <v>0.25748502994011974</v>
      </c>
      <c r="D1015" s="31">
        <v>0.74251497005988021</v>
      </c>
      <c r="E1015" s="32"/>
      <c r="F1015" s="32"/>
      <c r="G1015" s="32"/>
      <c r="H1015" s="32"/>
      <c r="I1015" s="32"/>
      <c r="J1015" s="32"/>
      <c r="K1015" s="32"/>
      <c r="L1015" s="32"/>
      <c r="M1015" s="32"/>
      <c r="N1015" s="32"/>
      <c r="O1015" s="32"/>
      <c r="P1015" s="32"/>
      <c r="Q1015" s="32"/>
      <c r="R1015" s="32"/>
      <c r="S1015" s="32"/>
      <c r="T1015" s="8"/>
      <c r="U1015" s="8"/>
      <c r="V1015" s="8"/>
      <c r="W1015" s="8"/>
      <c r="X1015" s="8"/>
      <c r="Y1015" s="8"/>
    </row>
    <row r="1016" spans="1:25" s="1" customFormat="1" x14ac:dyDescent="0.25">
      <c r="A1016" s="6" t="s">
        <v>13</v>
      </c>
      <c r="B1016" s="4">
        <v>230</v>
      </c>
      <c r="C1016" s="31">
        <v>0.28260869565217389</v>
      </c>
      <c r="D1016" s="31">
        <v>0.71739130434782605</v>
      </c>
      <c r="E1016" s="32"/>
      <c r="F1016" s="32"/>
      <c r="G1016" s="32"/>
      <c r="H1016" s="32"/>
      <c r="I1016" s="32"/>
      <c r="J1016" s="32"/>
      <c r="K1016" s="32"/>
      <c r="L1016" s="32"/>
      <c r="M1016" s="32"/>
      <c r="N1016" s="32"/>
      <c r="O1016" s="32"/>
      <c r="P1016" s="32"/>
      <c r="Q1016" s="32"/>
      <c r="R1016" s="32"/>
      <c r="S1016" s="32"/>
      <c r="T1016" s="8"/>
      <c r="U1016" s="8"/>
      <c r="V1016" s="8"/>
      <c r="W1016" s="8"/>
      <c r="X1016" s="8"/>
      <c r="Y1016" s="8"/>
    </row>
    <row r="1017" spans="1:25" s="1" customFormat="1" x14ac:dyDescent="0.25">
      <c r="B1017" s="7"/>
      <c r="C1017" s="32"/>
      <c r="D1017" s="32"/>
      <c r="E1017" s="32"/>
      <c r="F1017" s="32"/>
      <c r="G1017" s="32"/>
      <c r="H1017" s="32"/>
      <c r="I1017" s="32"/>
      <c r="J1017" s="32"/>
      <c r="K1017" s="32"/>
      <c r="L1017" s="32"/>
      <c r="M1017" s="32"/>
      <c r="N1017" s="32"/>
      <c r="O1017" s="32"/>
      <c r="P1017" s="32"/>
      <c r="Q1017" s="32"/>
      <c r="R1017" s="32"/>
      <c r="S1017" s="32"/>
      <c r="T1017" s="8"/>
      <c r="U1017" s="8"/>
      <c r="V1017" s="8"/>
      <c r="W1017" s="8"/>
      <c r="X1017" s="8"/>
      <c r="Y1017" s="8"/>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C74DB-BCF5-4469-AD87-18C2DF4B3278}">
  <dimension ref="A1:CB354"/>
  <sheetViews>
    <sheetView zoomScaleNormal="100" workbookViewId="0">
      <pane ySplit="1" topLeftCell="A338" activePane="bottomLeft" state="frozen"/>
      <selection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election pane="bottomLeft" activeCell="A15" activeCellId="58" sqref="A1001 A984 A967 A950 A933 A916 A899 A882 A865 A848 A831 A814 A797 A780 A763 A746 A729 A712 A695 A678 A661 A644 A627 A610 A593 A576 A559 A542 A525 A508 A491 A474 A457 A440 A423 A406 A389 A372 A355 A338 A321 A304 A287 A270 A253 A236 A219 A202 A185 A168 A151 A134 A117 A100 A83 A66 A49 A32 A15"/>
    </sheetView>
  </sheetViews>
  <sheetFormatPr defaultRowHeight="15" x14ac:dyDescent="0.25"/>
  <cols>
    <col min="1" max="1" width="17.42578125" customWidth="1"/>
    <col min="3" max="3" width="22.5703125" style="24" customWidth="1"/>
    <col min="4" max="4" width="22.42578125" style="24" customWidth="1"/>
    <col min="5" max="5" width="31.5703125" style="24" customWidth="1"/>
    <col min="6" max="6" width="12.85546875" style="24" customWidth="1"/>
    <col min="7" max="7" width="19.140625" style="24" customWidth="1"/>
    <col min="8" max="8" width="13.140625" style="24" customWidth="1"/>
    <col min="9" max="9" width="12" style="24" customWidth="1"/>
    <col min="10" max="10" width="12.5703125" style="24" customWidth="1"/>
    <col min="11" max="11" width="12.85546875" style="24" customWidth="1"/>
    <col min="12" max="18" width="9.140625" style="24"/>
    <col min="19" max="19" width="26.5703125" style="24" customWidth="1"/>
    <col min="23" max="23" width="26.140625" customWidth="1"/>
    <col min="26" max="77" width="9.140625" style="1"/>
  </cols>
  <sheetData>
    <row r="1" spans="1:80" ht="20.25" customHeight="1" x14ac:dyDescent="0.25">
      <c r="A1" s="11" t="s">
        <v>1137</v>
      </c>
      <c r="B1" s="1"/>
      <c r="C1" s="22"/>
      <c r="D1" s="22"/>
      <c r="E1" s="22"/>
      <c r="F1" s="22"/>
      <c r="G1" s="22"/>
      <c r="H1" s="22"/>
      <c r="I1" s="22"/>
      <c r="J1" s="22"/>
      <c r="K1" s="22"/>
      <c r="L1" s="22"/>
      <c r="M1" s="22"/>
      <c r="N1" s="22"/>
      <c r="O1" s="22"/>
      <c r="P1" s="22"/>
      <c r="Q1" s="22"/>
      <c r="R1" s="22"/>
      <c r="S1" s="22"/>
      <c r="T1" s="1"/>
      <c r="U1" s="1"/>
      <c r="V1" s="1"/>
      <c r="W1" s="1"/>
      <c r="X1" s="1"/>
      <c r="Y1" s="1"/>
      <c r="BD1"/>
      <c r="BE1"/>
      <c r="BF1"/>
      <c r="BG1"/>
      <c r="BH1"/>
      <c r="BI1"/>
      <c r="BJ1"/>
      <c r="BK1"/>
      <c r="BL1"/>
      <c r="BM1"/>
      <c r="BN1"/>
      <c r="BO1"/>
      <c r="BP1"/>
      <c r="BQ1"/>
      <c r="BR1"/>
      <c r="BS1"/>
      <c r="BT1"/>
      <c r="BU1"/>
      <c r="BV1"/>
      <c r="BW1"/>
      <c r="BX1"/>
      <c r="BY1"/>
    </row>
    <row r="2" spans="1:80" x14ac:dyDescent="0.25">
      <c r="A2" s="1"/>
      <c r="B2" s="1"/>
      <c r="C2" s="22"/>
      <c r="D2" s="22"/>
      <c r="E2" s="22"/>
      <c r="F2" s="22"/>
      <c r="G2" s="22"/>
      <c r="H2" s="22"/>
      <c r="I2" s="22"/>
      <c r="J2" s="22"/>
      <c r="K2" s="22"/>
      <c r="L2" s="22"/>
      <c r="M2" s="22"/>
      <c r="N2" s="22"/>
      <c r="O2" s="22"/>
      <c r="P2" s="22"/>
      <c r="Q2" s="22"/>
      <c r="R2" s="22"/>
      <c r="S2" s="22"/>
      <c r="T2" s="1"/>
      <c r="U2" s="1"/>
      <c r="V2" s="1"/>
      <c r="W2" s="1"/>
      <c r="X2" s="1"/>
      <c r="Y2" s="1"/>
    </row>
    <row r="3" spans="1:80" x14ac:dyDescent="0.25">
      <c r="A3" s="1"/>
      <c r="B3" s="1"/>
      <c r="C3" s="22"/>
      <c r="D3" s="22"/>
      <c r="E3" s="22"/>
      <c r="F3" s="22"/>
      <c r="G3" s="22"/>
      <c r="H3" s="22"/>
      <c r="I3" s="22"/>
      <c r="J3" s="22"/>
      <c r="K3" s="22"/>
      <c r="L3" s="22"/>
      <c r="M3" s="22"/>
      <c r="N3" s="22"/>
      <c r="O3" s="22"/>
      <c r="P3" s="22"/>
      <c r="Q3" s="22"/>
      <c r="R3" s="22"/>
      <c r="S3" s="22"/>
      <c r="T3" s="1"/>
      <c r="U3" s="1"/>
      <c r="V3" s="1"/>
      <c r="W3" s="1"/>
      <c r="X3" s="1"/>
      <c r="Y3" s="1"/>
    </row>
    <row r="4" spans="1:80" ht="26.25" x14ac:dyDescent="0.25">
      <c r="A4" s="1"/>
      <c r="B4" s="1"/>
      <c r="C4" s="22"/>
      <c r="D4" s="22"/>
      <c r="E4" s="22"/>
      <c r="F4" s="12" t="s">
        <v>1138</v>
      </c>
      <c r="G4" s="22"/>
      <c r="H4" s="22"/>
      <c r="I4" s="22"/>
      <c r="J4" s="22"/>
      <c r="K4" s="22"/>
      <c r="L4" s="22"/>
      <c r="M4" s="22"/>
      <c r="N4" s="22"/>
      <c r="O4" s="22"/>
      <c r="P4" s="22"/>
      <c r="Q4" s="22"/>
      <c r="R4" s="22"/>
      <c r="S4" s="22"/>
      <c r="T4" s="1"/>
      <c r="U4" s="1"/>
      <c r="V4" s="1"/>
      <c r="W4" s="1"/>
      <c r="X4" s="1"/>
      <c r="Y4" s="1"/>
    </row>
    <row r="5" spans="1:80" s="1" customFormat="1" x14ac:dyDescent="0.25">
      <c r="C5" s="22"/>
      <c r="D5" s="22"/>
      <c r="E5" s="22"/>
      <c r="F5" s="22"/>
      <c r="G5" s="22"/>
      <c r="H5" s="22"/>
      <c r="I5" s="22"/>
      <c r="J5" s="22"/>
      <c r="K5" s="22"/>
      <c r="L5" s="22"/>
      <c r="M5" s="22"/>
      <c r="N5" s="22"/>
      <c r="O5" s="22"/>
      <c r="P5" s="22"/>
      <c r="Q5" s="22"/>
      <c r="R5" s="22"/>
      <c r="S5" s="22"/>
      <c r="BZ5"/>
      <c r="CA5"/>
      <c r="CB5"/>
    </row>
    <row r="6" spans="1:80" s="1" customFormat="1" x14ac:dyDescent="0.25">
      <c r="C6" s="22"/>
      <c r="D6" s="22"/>
      <c r="E6" s="22"/>
      <c r="F6" s="22"/>
      <c r="G6" s="22"/>
      <c r="H6" s="22"/>
      <c r="I6" s="22"/>
      <c r="J6" s="22"/>
      <c r="K6" s="22"/>
      <c r="L6" s="22"/>
      <c r="M6" s="22"/>
      <c r="N6" s="22"/>
      <c r="O6" s="22"/>
      <c r="P6" s="22"/>
      <c r="Q6" s="22"/>
      <c r="R6" s="22"/>
      <c r="S6" s="22"/>
      <c r="BZ6"/>
      <c r="CA6"/>
      <c r="CB6"/>
    </row>
    <row r="7" spans="1:80" s="1" customFormat="1" x14ac:dyDescent="0.25">
      <c r="C7" s="22"/>
      <c r="D7" s="22"/>
      <c r="E7" s="22"/>
      <c r="F7" s="22"/>
      <c r="G7" s="22"/>
      <c r="H7" s="22"/>
      <c r="I7" s="22"/>
      <c r="J7" s="22"/>
      <c r="K7" s="22"/>
      <c r="L7" s="22"/>
      <c r="M7" s="22"/>
      <c r="N7" s="22"/>
      <c r="O7" s="22"/>
      <c r="P7" s="22"/>
      <c r="Q7" s="22"/>
      <c r="R7" s="22"/>
      <c r="S7" s="22"/>
      <c r="BZ7"/>
      <c r="CA7"/>
      <c r="CB7"/>
    </row>
    <row r="8" spans="1:80" s="1" customFormat="1" x14ac:dyDescent="0.25">
      <c r="C8" s="22"/>
      <c r="D8" s="22"/>
      <c r="E8" s="22"/>
      <c r="F8" s="22"/>
      <c r="G8" s="22"/>
      <c r="H8" s="22"/>
      <c r="I8" s="22"/>
      <c r="J8" s="22"/>
      <c r="K8" s="22"/>
      <c r="L8" s="22"/>
      <c r="M8" s="22"/>
      <c r="N8" s="22"/>
      <c r="O8" s="22"/>
      <c r="P8" s="22"/>
      <c r="Q8" s="22"/>
      <c r="R8" s="22"/>
      <c r="S8" s="22"/>
      <c r="BZ8"/>
      <c r="CA8"/>
      <c r="CB8"/>
    </row>
    <row r="9" spans="1:80" s="1" customFormat="1" x14ac:dyDescent="0.25">
      <c r="C9" s="22"/>
      <c r="D9" s="22"/>
      <c r="E9" s="22"/>
      <c r="F9" s="22"/>
      <c r="G9" s="22"/>
      <c r="H9" s="22"/>
      <c r="I9" s="22"/>
      <c r="J9" s="22"/>
      <c r="K9" s="22"/>
      <c r="L9" s="22"/>
      <c r="M9" s="22"/>
      <c r="N9" s="22"/>
      <c r="O9" s="22"/>
      <c r="P9" s="22"/>
      <c r="Q9" s="22"/>
      <c r="R9" s="22"/>
      <c r="S9" s="22"/>
      <c r="BZ9"/>
      <c r="CA9"/>
      <c r="CB9"/>
    </row>
    <row r="10" spans="1:80" s="1" customFormat="1" x14ac:dyDescent="0.25">
      <c r="C10" s="22"/>
      <c r="D10" s="22"/>
      <c r="E10" s="22"/>
      <c r="F10" s="22"/>
      <c r="G10" s="22"/>
      <c r="H10" s="22"/>
      <c r="I10" s="22"/>
      <c r="J10" s="22"/>
      <c r="K10" s="22"/>
      <c r="L10" s="22"/>
      <c r="M10" s="22"/>
      <c r="N10" s="22"/>
      <c r="O10" s="22"/>
      <c r="P10" s="22"/>
      <c r="Q10" s="22"/>
      <c r="R10" s="22"/>
      <c r="S10" s="22"/>
      <c r="BZ10"/>
      <c r="CA10"/>
      <c r="CB10"/>
    </row>
    <row r="11" spans="1:80" s="1" customFormat="1" x14ac:dyDescent="0.25">
      <c r="C11" s="22"/>
      <c r="D11" s="22"/>
      <c r="E11" s="22"/>
      <c r="F11" s="22"/>
      <c r="G11" s="22"/>
      <c r="H11" s="22"/>
      <c r="I11" s="22"/>
      <c r="J11" s="22"/>
      <c r="K11" s="22"/>
      <c r="L11" s="22"/>
      <c r="M11" s="22"/>
      <c r="N11" s="22"/>
      <c r="O11" s="22"/>
      <c r="P11" s="22"/>
      <c r="Q11" s="22"/>
      <c r="R11" s="22"/>
      <c r="S11" s="22"/>
      <c r="BZ11"/>
      <c r="CA11"/>
      <c r="CB11"/>
    </row>
    <row r="12" spans="1:80" s="1" customFormat="1" x14ac:dyDescent="0.25">
      <c r="C12" s="22"/>
      <c r="D12" s="22"/>
      <c r="E12" s="22"/>
      <c r="F12" s="22"/>
      <c r="G12" s="22"/>
      <c r="H12" s="22"/>
      <c r="I12" s="22"/>
      <c r="J12" s="22"/>
      <c r="K12" s="22"/>
      <c r="L12" s="22"/>
      <c r="M12" s="22"/>
      <c r="N12" s="22"/>
      <c r="O12" s="22"/>
      <c r="P12" s="22"/>
      <c r="Q12" s="22"/>
      <c r="R12" s="22"/>
      <c r="S12" s="22"/>
      <c r="BZ12"/>
      <c r="CA12"/>
      <c r="CB12"/>
    </row>
    <row r="13" spans="1:80" s="1" customFormat="1" x14ac:dyDescent="0.25">
      <c r="C13" s="22"/>
      <c r="D13" s="22"/>
      <c r="E13" s="22"/>
      <c r="F13" s="22"/>
      <c r="G13" s="22"/>
      <c r="H13" s="22"/>
      <c r="I13" s="22"/>
      <c r="J13" s="22"/>
      <c r="K13" s="22"/>
      <c r="L13" s="22"/>
      <c r="M13" s="22"/>
      <c r="N13" s="22"/>
      <c r="O13" s="22"/>
      <c r="P13" s="22"/>
      <c r="Q13" s="22"/>
      <c r="R13" s="22"/>
      <c r="S13" s="22"/>
      <c r="BZ13"/>
      <c r="CA13"/>
      <c r="CB13"/>
    </row>
    <row r="14" spans="1:80" s="1" customFormat="1" x14ac:dyDescent="0.25">
      <c r="C14" s="22"/>
      <c r="D14" s="22"/>
      <c r="E14" s="22"/>
      <c r="F14" s="22"/>
      <c r="G14" s="22"/>
      <c r="H14" s="22"/>
      <c r="I14" s="22"/>
      <c r="J14" s="22"/>
      <c r="K14" s="22"/>
      <c r="L14" s="22"/>
      <c r="M14" s="22"/>
      <c r="N14" s="22"/>
      <c r="O14" s="22"/>
      <c r="P14" s="22"/>
      <c r="Q14" s="22"/>
      <c r="R14" s="22"/>
      <c r="S14" s="22"/>
      <c r="BZ14"/>
      <c r="CA14"/>
      <c r="CB14"/>
    </row>
    <row r="15" spans="1:80" s="1" customFormat="1" x14ac:dyDescent="0.25">
      <c r="C15" s="22"/>
      <c r="D15" s="22"/>
      <c r="E15" s="22"/>
      <c r="F15" s="22"/>
      <c r="G15" s="22"/>
      <c r="H15" s="22"/>
      <c r="I15" s="22"/>
      <c r="J15" s="22"/>
      <c r="K15" s="22"/>
      <c r="L15" s="22"/>
      <c r="M15" s="22"/>
      <c r="N15" s="22"/>
      <c r="O15" s="22"/>
      <c r="P15" s="22"/>
      <c r="Q15" s="22"/>
      <c r="R15" s="22"/>
      <c r="S15" s="22"/>
    </row>
    <row r="16" spans="1:80" s="1" customFormat="1" x14ac:dyDescent="0.25">
      <c r="A16" s="1" t="s">
        <v>770</v>
      </c>
      <c r="C16" s="22"/>
      <c r="D16" s="22"/>
      <c r="E16" s="22"/>
      <c r="F16" s="22"/>
      <c r="G16" s="22"/>
      <c r="H16" s="22"/>
      <c r="I16" s="22"/>
      <c r="J16" s="22"/>
      <c r="K16" s="22"/>
      <c r="L16" s="22"/>
      <c r="M16" s="22"/>
      <c r="N16" s="22"/>
      <c r="O16" s="22"/>
      <c r="P16" s="22"/>
      <c r="Q16" s="22"/>
      <c r="R16" s="22"/>
      <c r="S16" s="22"/>
    </row>
    <row r="17" spans="1:25" s="1" customFormat="1" x14ac:dyDescent="0.25">
      <c r="C17" s="22"/>
      <c r="D17" s="22"/>
      <c r="E17" s="22"/>
      <c r="F17" s="22"/>
      <c r="G17" s="22"/>
      <c r="H17" s="22"/>
      <c r="I17" s="22"/>
      <c r="J17" s="22"/>
      <c r="K17" s="22"/>
      <c r="L17" s="22"/>
      <c r="M17" s="22"/>
      <c r="N17" s="22"/>
      <c r="O17" s="22"/>
      <c r="P17" s="22"/>
      <c r="Q17" s="22"/>
      <c r="R17" s="22"/>
      <c r="S17" s="22"/>
    </row>
    <row r="18" spans="1:25" s="1" customFormat="1" x14ac:dyDescent="0.25">
      <c r="A18" s="2" t="s">
        <v>0</v>
      </c>
      <c r="B18" s="2" t="s">
        <v>1</v>
      </c>
      <c r="C18" s="10" t="s">
        <v>192</v>
      </c>
      <c r="D18" s="10" t="s">
        <v>193</v>
      </c>
      <c r="E18" s="30"/>
      <c r="F18" s="30"/>
      <c r="G18" s="30"/>
      <c r="H18" s="30"/>
      <c r="I18" s="30"/>
      <c r="J18" s="30"/>
      <c r="K18" s="30"/>
      <c r="L18" s="30"/>
      <c r="M18" s="30"/>
      <c r="N18" s="30"/>
      <c r="O18" s="30"/>
      <c r="P18" s="30"/>
      <c r="Q18" s="30"/>
      <c r="R18" s="30"/>
      <c r="S18" s="30"/>
      <c r="T18" s="9"/>
      <c r="U18" s="9"/>
      <c r="V18" s="9"/>
      <c r="W18" s="9"/>
      <c r="X18" s="9"/>
      <c r="Y18" s="9"/>
    </row>
    <row r="19" spans="1:25" s="1" customFormat="1" x14ac:dyDescent="0.25">
      <c r="A19" s="3" t="s">
        <v>2</v>
      </c>
      <c r="B19" s="4">
        <v>3383</v>
      </c>
      <c r="C19" s="31">
        <v>0.84688146615430093</v>
      </c>
      <c r="D19" s="31">
        <v>0.1531185338456991</v>
      </c>
      <c r="E19" s="32"/>
      <c r="F19" s="32"/>
      <c r="G19" s="32"/>
      <c r="H19" s="32"/>
      <c r="I19" s="32"/>
      <c r="J19" s="32"/>
      <c r="K19" s="32"/>
      <c r="L19" s="32"/>
      <c r="M19" s="32"/>
      <c r="N19" s="32"/>
      <c r="O19" s="32"/>
      <c r="P19" s="32"/>
      <c r="Q19" s="32"/>
      <c r="R19" s="32"/>
      <c r="S19" s="32"/>
      <c r="T19" s="8"/>
      <c r="U19" s="8"/>
      <c r="V19" s="8"/>
      <c r="W19" s="8"/>
      <c r="X19" s="8"/>
      <c r="Y19" s="8"/>
    </row>
    <row r="20" spans="1:25" s="1" customFormat="1" x14ac:dyDescent="0.25">
      <c r="A20" s="6" t="s">
        <v>3</v>
      </c>
      <c r="B20" s="4">
        <v>1130</v>
      </c>
      <c r="C20" s="31">
        <v>0.84159292035398225</v>
      </c>
      <c r="D20" s="31">
        <v>0.15840707964601769</v>
      </c>
      <c r="E20" s="32"/>
      <c r="F20" s="32"/>
      <c r="G20" s="32"/>
      <c r="H20" s="32"/>
      <c r="I20" s="32"/>
      <c r="J20" s="32"/>
      <c r="K20" s="32"/>
      <c r="L20" s="32"/>
      <c r="M20" s="32"/>
      <c r="N20" s="32"/>
      <c r="O20" s="32"/>
      <c r="P20" s="32"/>
      <c r="Q20" s="32"/>
      <c r="R20" s="32"/>
      <c r="S20" s="32"/>
      <c r="T20" s="8"/>
      <c r="U20" s="8"/>
      <c r="V20" s="8"/>
      <c r="W20" s="8"/>
      <c r="X20" s="8"/>
      <c r="Y20" s="8"/>
    </row>
    <row r="21" spans="1:25" s="1" customFormat="1" x14ac:dyDescent="0.25">
      <c r="A21" s="6" t="s">
        <v>4</v>
      </c>
      <c r="B21" s="4">
        <v>590</v>
      </c>
      <c r="C21" s="31">
        <v>0.8491525423728814</v>
      </c>
      <c r="D21" s="31">
        <v>0.15084745762711865</v>
      </c>
      <c r="E21" s="32"/>
      <c r="F21" s="32"/>
      <c r="G21" s="32"/>
      <c r="H21" s="32"/>
      <c r="I21" s="32"/>
      <c r="J21" s="32"/>
      <c r="K21" s="32"/>
      <c r="L21" s="32"/>
      <c r="M21" s="32"/>
      <c r="N21" s="32"/>
      <c r="O21" s="32"/>
      <c r="P21" s="32"/>
      <c r="Q21" s="32"/>
      <c r="R21" s="32"/>
      <c r="S21" s="32"/>
      <c r="T21" s="8"/>
      <c r="U21" s="8"/>
      <c r="V21" s="8"/>
      <c r="W21" s="8"/>
      <c r="X21" s="8"/>
      <c r="Y21" s="8"/>
    </row>
    <row r="22" spans="1:25" s="1" customFormat="1" x14ac:dyDescent="0.25">
      <c r="A22" s="6" t="s">
        <v>5</v>
      </c>
      <c r="B22" s="4">
        <v>692</v>
      </c>
      <c r="C22" s="31">
        <v>0.82369942196531787</v>
      </c>
      <c r="D22" s="31">
        <v>0.17630057803468208</v>
      </c>
      <c r="E22" s="32"/>
      <c r="F22" s="32"/>
      <c r="G22" s="32"/>
      <c r="H22" s="32"/>
      <c r="I22" s="32"/>
      <c r="J22" s="32"/>
      <c r="K22" s="32"/>
      <c r="L22" s="32"/>
      <c r="M22" s="32"/>
      <c r="N22" s="32"/>
      <c r="O22" s="32"/>
      <c r="P22" s="32"/>
      <c r="Q22" s="32"/>
      <c r="R22" s="32"/>
      <c r="S22" s="32"/>
      <c r="T22" s="8"/>
      <c r="U22" s="8"/>
      <c r="V22" s="8"/>
      <c r="W22" s="8"/>
      <c r="X22" s="8"/>
      <c r="Y22" s="8"/>
    </row>
    <row r="23" spans="1:25" s="1" customFormat="1" x14ac:dyDescent="0.25">
      <c r="A23" s="6" t="s">
        <v>6</v>
      </c>
      <c r="B23" s="4">
        <v>372</v>
      </c>
      <c r="C23" s="31">
        <v>0.89247311827956988</v>
      </c>
      <c r="D23" s="31">
        <v>0.10752688172043011</v>
      </c>
      <c r="E23" s="32"/>
      <c r="F23" s="32"/>
      <c r="G23" s="32"/>
      <c r="H23" s="32"/>
      <c r="I23" s="32"/>
      <c r="J23" s="32"/>
      <c r="K23" s="32"/>
      <c r="L23" s="32"/>
      <c r="M23" s="32"/>
      <c r="N23" s="32"/>
      <c r="O23" s="32"/>
      <c r="P23" s="32"/>
      <c r="Q23" s="32"/>
      <c r="R23" s="32"/>
      <c r="S23" s="32"/>
      <c r="T23" s="8"/>
      <c r="U23" s="8"/>
      <c r="V23" s="8"/>
      <c r="W23" s="8"/>
      <c r="X23" s="8"/>
      <c r="Y23" s="8"/>
    </row>
    <row r="24" spans="1:25" s="1" customFormat="1" x14ac:dyDescent="0.25">
      <c r="A24" s="6" t="s">
        <v>7</v>
      </c>
      <c r="B24" s="4">
        <v>599</v>
      </c>
      <c r="C24" s="31">
        <v>0.85308848080133559</v>
      </c>
      <c r="D24" s="31">
        <v>0.14691151919866444</v>
      </c>
      <c r="E24" s="32"/>
      <c r="F24" s="32"/>
      <c r="G24" s="32"/>
      <c r="H24" s="32"/>
      <c r="I24" s="32"/>
      <c r="J24" s="32"/>
      <c r="K24" s="32"/>
      <c r="L24" s="32"/>
      <c r="M24" s="32"/>
      <c r="N24" s="32"/>
      <c r="O24" s="32"/>
      <c r="P24" s="32"/>
      <c r="Q24" s="32"/>
      <c r="R24" s="32"/>
      <c r="S24" s="32"/>
      <c r="T24" s="8"/>
      <c r="U24" s="8"/>
      <c r="V24" s="8"/>
      <c r="W24" s="8"/>
      <c r="X24" s="8"/>
      <c r="Y24" s="8"/>
    </row>
    <row r="25" spans="1:25" s="1" customFormat="1" x14ac:dyDescent="0.25">
      <c r="A25" s="6" t="s">
        <v>8</v>
      </c>
      <c r="B25" s="4">
        <v>1957</v>
      </c>
      <c r="C25" s="31">
        <v>0.80889115993868166</v>
      </c>
      <c r="D25" s="31">
        <v>0.19110884006131834</v>
      </c>
      <c r="E25" s="32"/>
      <c r="F25" s="32"/>
      <c r="G25" s="32"/>
      <c r="H25" s="32"/>
      <c r="I25" s="32"/>
      <c r="J25" s="32"/>
      <c r="K25" s="32"/>
      <c r="L25" s="32"/>
      <c r="M25" s="32"/>
      <c r="N25" s="32"/>
      <c r="O25" s="32"/>
      <c r="P25" s="32"/>
      <c r="Q25" s="32"/>
      <c r="R25" s="32"/>
      <c r="S25" s="32"/>
      <c r="T25" s="8"/>
      <c r="U25" s="8"/>
      <c r="V25" s="8"/>
      <c r="W25" s="8"/>
      <c r="X25" s="8"/>
      <c r="Y25" s="8"/>
    </row>
    <row r="26" spans="1:25" s="1" customFormat="1" x14ac:dyDescent="0.25">
      <c r="A26" s="6" t="s">
        <v>9</v>
      </c>
      <c r="B26" s="4">
        <v>1288</v>
      </c>
      <c r="C26" s="31">
        <v>0.90760869565217395</v>
      </c>
      <c r="D26" s="31">
        <v>9.2391304347826081E-2</v>
      </c>
      <c r="E26" s="32"/>
      <c r="F26" s="32"/>
      <c r="G26" s="32"/>
      <c r="H26" s="32"/>
      <c r="I26" s="32"/>
      <c r="J26" s="32"/>
      <c r="K26" s="32"/>
      <c r="L26" s="32"/>
      <c r="M26" s="32"/>
      <c r="N26" s="32"/>
      <c r="O26" s="32"/>
      <c r="P26" s="32"/>
      <c r="Q26" s="32"/>
      <c r="R26" s="32"/>
      <c r="S26" s="32"/>
      <c r="T26" s="8"/>
      <c r="U26" s="8"/>
      <c r="V26" s="8"/>
      <c r="W26" s="8"/>
      <c r="X26" s="8"/>
      <c r="Y26" s="8"/>
    </row>
    <row r="27" spans="1:25" s="1" customFormat="1" x14ac:dyDescent="0.25">
      <c r="A27" s="6" t="s">
        <v>10</v>
      </c>
      <c r="B27" s="4">
        <v>891</v>
      </c>
      <c r="C27" s="31">
        <v>0.78563411896745228</v>
      </c>
      <c r="D27" s="31">
        <v>0.21436588103254769</v>
      </c>
      <c r="E27" s="32"/>
      <c r="F27" s="32"/>
      <c r="G27" s="32"/>
      <c r="H27" s="32"/>
      <c r="I27" s="32"/>
      <c r="J27" s="32"/>
      <c r="K27" s="32"/>
      <c r="L27" s="32"/>
      <c r="M27" s="32"/>
      <c r="N27" s="32"/>
      <c r="O27" s="32"/>
      <c r="P27" s="32"/>
      <c r="Q27" s="32"/>
      <c r="R27" s="32"/>
      <c r="S27" s="32"/>
      <c r="T27" s="8"/>
      <c r="U27" s="8"/>
      <c r="V27" s="8"/>
      <c r="W27" s="8"/>
      <c r="X27" s="8"/>
      <c r="Y27" s="8"/>
    </row>
    <row r="28" spans="1:25" s="1" customFormat="1" x14ac:dyDescent="0.25">
      <c r="A28" s="6" t="s">
        <v>11</v>
      </c>
      <c r="B28" s="4">
        <v>1321</v>
      </c>
      <c r="C28" s="31">
        <v>0.85995457986373958</v>
      </c>
      <c r="D28" s="31">
        <v>0.1400454201362604</v>
      </c>
      <c r="E28" s="32"/>
      <c r="F28" s="32"/>
      <c r="G28" s="32"/>
      <c r="H28" s="32"/>
      <c r="I28" s="32"/>
      <c r="J28" s="32"/>
      <c r="K28" s="32"/>
      <c r="L28" s="32"/>
      <c r="M28" s="32"/>
      <c r="N28" s="32"/>
      <c r="O28" s="32"/>
      <c r="P28" s="32"/>
      <c r="Q28" s="32"/>
      <c r="R28" s="32"/>
      <c r="S28" s="32"/>
      <c r="T28" s="8"/>
      <c r="U28" s="8"/>
      <c r="V28" s="8"/>
      <c r="W28" s="8"/>
      <c r="X28" s="8"/>
      <c r="Y28" s="8"/>
    </row>
    <row r="29" spans="1:25" s="1" customFormat="1" x14ac:dyDescent="0.25">
      <c r="A29" s="6" t="s">
        <v>12</v>
      </c>
      <c r="B29" s="4">
        <v>423</v>
      </c>
      <c r="C29" s="31">
        <v>0.87470449172576836</v>
      </c>
      <c r="D29" s="31">
        <v>0.12529550827423167</v>
      </c>
      <c r="E29" s="32"/>
      <c r="F29" s="32"/>
      <c r="G29" s="32"/>
      <c r="H29" s="32"/>
      <c r="I29" s="32"/>
      <c r="J29" s="32"/>
      <c r="K29" s="32"/>
      <c r="L29" s="32"/>
      <c r="M29" s="32"/>
      <c r="N29" s="32"/>
      <c r="O29" s="32"/>
      <c r="P29" s="32"/>
      <c r="Q29" s="32"/>
      <c r="R29" s="32"/>
      <c r="S29" s="32"/>
      <c r="T29" s="8"/>
      <c r="U29" s="8"/>
      <c r="V29" s="8"/>
      <c r="W29" s="8"/>
      <c r="X29" s="8"/>
      <c r="Y29" s="8"/>
    </row>
    <row r="30" spans="1:25" s="1" customFormat="1" x14ac:dyDescent="0.25">
      <c r="A30" s="6" t="s">
        <v>13</v>
      </c>
      <c r="B30" s="4">
        <v>612</v>
      </c>
      <c r="C30" s="31">
        <v>0.88398692810457513</v>
      </c>
      <c r="D30" s="31">
        <v>0.11601307189542484</v>
      </c>
      <c r="E30" s="32"/>
      <c r="F30" s="32"/>
      <c r="G30" s="32"/>
      <c r="H30" s="32"/>
      <c r="I30" s="32"/>
      <c r="J30" s="32"/>
      <c r="K30" s="32"/>
      <c r="L30" s="32"/>
      <c r="M30" s="32"/>
      <c r="N30" s="32"/>
      <c r="O30" s="32"/>
      <c r="P30" s="32"/>
      <c r="Q30" s="32"/>
      <c r="R30" s="32"/>
      <c r="S30" s="32"/>
      <c r="T30" s="8"/>
      <c r="U30" s="8"/>
      <c r="V30" s="8"/>
      <c r="W30" s="8"/>
      <c r="X30" s="8"/>
      <c r="Y30" s="8"/>
    </row>
    <row r="31" spans="1:25" s="1" customFormat="1" x14ac:dyDescent="0.25">
      <c r="B31" s="7"/>
      <c r="C31" s="32"/>
      <c r="D31" s="32"/>
      <c r="E31" s="32"/>
      <c r="F31" s="32"/>
      <c r="G31" s="32"/>
      <c r="H31" s="32"/>
      <c r="I31" s="32"/>
      <c r="J31" s="32"/>
      <c r="K31" s="32"/>
      <c r="L31" s="32"/>
      <c r="M31" s="32"/>
      <c r="N31" s="32"/>
      <c r="O31" s="32"/>
      <c r="P31" s="32"/>
      <c r="Q31" s="32"/>
      <c r="R31" s="32"/>
      <c r="S31" s="32"/>
      <c r="T31" s="8"/>
      <c r="U31" s="8"/>
      <c r="V31" s="8"/>
      <c r="W31" s="8"/>
      <c r="X31" s="8"/>
      <c r="Y31" s="8"/>
    </row>
    <row r="32" spans="1:25" s="1" customFormat="1" x14ac:dyDescent="0.25">
      <c r="C32" s="22"/>
      <c r="D32" s="22"/>
      <c r="E32" s="22"/>
      <c r="F32" s="22"/>
      <c r="G32" s="22"/>
      <c r="H32" s="22"/>
      <c r="I32" s="22"/>
      <c r="J32" s="22"/>
      <c r="K32" s="22"/>
      <c r="L32" s="22"/>
      <c r="M32" s="22"/>
      <c r="N32" s="22"/>
      <c r="O32" s="22"/>
      <c r="P32" s="22"/>
      <c r="Q32" s="22"/>
      <c r="R32" s="22"/>
      <c r="S32" s="22"/>
    </row>
    <row r="33" spans="1:25" s="1" customFormat="1" x14ac:dyDescent="0.25">
      <c r="A33" s="1" t="s">
        <v>771</v>
      </c>
      <c r="C33" s="22"/>
      <c r="D33" s="22"/>
      <c r="E33" s="22"/>
      <c r="F33" s="22"/>
      <c r="G33" s="22"/>
      <c r="H33" s="22"/>
      <c r="I33" s="22"/>
      <c r="J33" s="22"/>
      <c r="K33" s="22"/>
      <c r="L33" s="22"/>
      <c r="M33" s="22"/>
      <c r="N33" s="22"/>
      <c r="O33" s="22"/>
      <c r="P33" s="22"/>
      <c r="Q33" s="22"/>
      <c r="R33" s="22"/>
      <c r="S33" s="22"/>
    </row>
    <row r="34" spans="1:25" s="1" customFormat="1" x14ac:dyDescent="0.25">
      <c r="C34" s="22"/>
      <c r="D34" s="22"/>
      <c r="E34" s="22"/>
      <c r="F34" s="22"/>
      <c r="G34" s="22"/>
      <c r="H34" s="22"/>
      <c r="I34" s="22"/>
      <c r="J34" s="22"/>
      <c r="K34" s="22"/>
      <c r="L34" s="22"/>
      <c r="M34" s="22"/>
      <c r="N34" s="22"/>
      <c r="O34" s="22"/>
      <c r="P34" s="22"/>
      <c r="Q34" s="22"/>
      <c r="R34" s="22"/>
      <c r="S34" s="22"/>
    </row>
    <row r="35" spans="1:25" s="1" customFormat="1" ht="60" x14ac:dyDescent="0.25">
      <c r="A35" s="2" t="s">
        <v>0</v>
      </c>
      <c r="B35" s="2" t="s">
        <v>1</v>
      </c>
      <c r="C35" s="10" t="s">
        <v>772</v>
      </c>
      <c r="D35" s="10" t="s">
        <v>773</v>
      </c>
      <c r="E35" s="10">
        <v>457</v>
      </c>
      <c r="F35" s="10" t="s">
        <v>774</v>
      </c>
      <c r="G35" s="10" t="s">
        <v>775</v>
      </c>
      <c r="H35" s="10" t="s">
        <v>776</v>
      </c>
      <c r="I35" s="10" t="s">
        <v>777</v>
      </c>
      <c r="J35" s="10" t="s">
        <v>778</v>
      </c>
      <c r="K35" s="10" t="s">
        <v>240</v>
      </c>
      <c r="L35" s="30"/>
      <c r="M35" s="30"/>
      <c r="N35" s="30"/>
      <c r="O35" s="30"/>
      <c r="P35" s="30"/>
      <c r="Q35" s="30"/>
      <c r="R35" s="30"/>
      <c r="S35" s="30"/>
      <c r="T35" s="9"/>
      <c r="U35" s="9"/>
      <c r="V35" s="9"/>
      <c r="W35" s="9"/>
      <c r="X35" s="9"/>
      <c r="Y35" s="9"/>
    </row>
    <row r="36" spans="1:25" s="1" customFormat="1" x14ac:dyDescent="0.25">
      <c r="A36" s="3" t="s">
        <v>2</v>
      </c>
      <c r="B36" s="4">
        <v>2787</v>
      </c>
      <c r="C36" s="31">
        <v>0.72335844994617871</v>
      </c>
      <c r="D36" s="31">
        <v>0.20308575529242914</v>
      </c>
      <c r="E36" s="31">
        <v>0.20344456404736275</v>
      </c>
      <c r="F36" s="31">
        <v>4.7362755651237889E-2</v>
      </c>
      <c r="G36" s="31">
        <v>0.13598851811984211</v>
      </c>
      <c r="H36" s="31">
        <v>7.4273412271259415E-2</v>
      </c>
      <c r="I36" s="31">
        <v>2.726946537495515E-2</v>
      </c>
      <c r="J36" s="31">
        <v>9.3290276282741291E-3</v>
      </c>
      <c r="K36" s="31">
        <v>8.1090778614998207E-2</v>
      </c>
      <c r="L36" s="32"/>
      <c r="M36" s="32"/>
      <c r="N36" s="32"/>
      <c r="O36" s="32"/>
      <c r="P36" s="32"/>
      <c r="Q36" s="32"/>
      <c r="R36" s="32"/>
      <c r="S36" s="32"/>
      <c r="T36" s="8"/>
      <c r="U36" s="8"/>
      <c r="V36" s="8"/>
      <c r="W36" s="8"/>
      <c r="X36" s="8"/>
      <c r="Y36" s="8"/>
    </row>
    <row r="37" spans="1:25" s="1" customFormat="1" x14ac:dyDescent="0.25">
      <c r="A37" s="6" t="s">
        <v>3</v>
      </c>
      <c r="B37" s="4">
        <v>940</v>
      </c>
      <c r="C37" s="31">
        <v>0.67978723404255315</v>
      </c>
      <c r="D37" s="31">
        <v>0.23829787234042554</v>
      </c>
      <c r="E37" s="31">
        <v>0.23297872340425532</v>
      </c>
      <c r="F37" s="31">
        <v>4.1489361702127657E-2</v>
      </c>
      <c r="G37" s="31">
        <v>0.16063829787234044</v>
      </c>
      <c r="H37" s="31">
        <v>8.723404255319149E-2</v>
      </c>
      <c r="I37" s="31">
        <v>3.7234042553191488E-2</v>
      </c>
      <c r="J37" s="31">
        <v>9.5744680851063829E-3</v>
      </c>
      <c r="K37" s="31">
        <v>8.191489361702127E-2</v>
      </c>
      <c r="L37" s="32"/>
      <c r="M37" s="32"/>
      <c r="N37" s="32"/>
      <c r="O37" s="32"/>
      <c r="P37" s="32"/>
      <c r="Q37" s="32"/>
      <c r="R37" s="32"/>
      <c r="S37" s="32"/>
      <c r="T37" s="8"/>
      <c r="U37" s="8"/>
      <c r="V37" s="8"/>
      <c r="W37" s="8"/>
      <c r="X37" s="8"/>
      <c r="Y37" s="8"/>
    </row>
    <row r="38" spans="1:25" s="1" customFormat="1" x14ac:dyDescent="0.25">
      <c r="A38" s="6" t="s">
        <v>4</v>
      </c>
      <c r="B38" s="4">
        <v>474</v>
      </c>
      <c r="C38" s="31">
        <v>0.79535864978902948</v>
      </c>
      <c r="D38" s="31">
        <v>0.19831223628691982</v>
      </c>
      <c r="E38" s="31">
        <v>0.10759493670886076</v>
      </c>
      <c r="F38" s="31">
        <v>2.9535864978902954E-2</v>
      </c>
      <c r="G38" s="31">
        <v>9.9156118143459912E-2</v>
      </c>
      <c r="H38" s="31">
        <v>9.2827004219409287E-2</v>
      </c>
      <c r="I38" s="31">
        <v>1.2658227848101266E-2</v>
      </c>
      <c r="J38" s="31">
        <v>8.4388185654008432E-3</v>
      </c>
      <c r="K38" s="31">
        <v>6.5400843881856546E-2</v>
      </c>
      <c r="L38" s="32"/>
      <c r="M38" s="32"/>
      <c r="N38" s="32"/>
      <c r="O38" s="32"/>
      <c r="P38" s="32"/>
      <c r="Q38" s="32"/>
      <c r="R38" s="32"/>
      <c r="S38" s="32"/>
      <c r="T38" s="8"/>
      <c r="U38" s="8"/>
      <c r="V38" s="8"/>
      <c r="W38" s="8"/>
      <c r="X38" s="8"/>
      <c r="Y38" s="8"/>
    </row>
    <row r="39" spans="1:25" s="1" customFormat="1" x14ac:dyDescent="0.25">
      <c r="A39" s="6" t="s">
        <v>5</v>
      </c>
      <c r="B39" s="4">
        <v>564</v>
      </c>
      <c r="C39" s="31">
        <v>0.68262411347517726</v>
      </c>
      <c r="D39" s="31">
        <v>0.19326241134751773</v>
      </c>
      <c r="E39" s="31">
        <v>0.24468085106382978</v>
      </c>
      <c r="F39" s="31">
        <v>8.5106382978723402E-2</v>
      </c>
      <c r="G39" s="31">
        <v>0.1276595744680851</v>
      </c>
      <c r="H39" s="31">
        <v>4.9645390070921988E-2</v>
      </c>
      <c r="I39" s="31">
        <v>3.0141843971631204E-2</v>
      </c>
      <c r="J39" s="31">
        <v>7.0921985815602835E-3</v>
      </c>
      <c r="K39" s="31">
        <v>0.10815602836879433</v>
      </c>
      <c r="L39" s="32"/>
      <c r="M39" s="32"/>
      <c r="N39" s="32"/>
      <c r="O39" s="32"/>
      <c r="P39" s="32"/>
      <c r="Q39" s="32"/>
      <c r="R39" s="32"/>
      <c r="S39" s="32"/>
      <c r="T39" s="8"/>
      <c r="U39" s="8"/>
      <c r="V39" s="8"/>
      <c r="W39" s="8"/>
      <c r="X39" s="8"/>
      <c r="Y39" s="8"/>
    </row>
    <row r="40" spans="1:25" s="1" customFormat="1" x14ac:dyDescent="0.25">
      <c r="A40" s="6" t="s">
        <v>6</v>
      </c>
      <c r="B40" s="4">
        <v>320</v>
      </c>
      <c r="C40" s="31">
        <v>0.77500000000000002</v>
      </c>
      <c r="D40" s="31">
        <v>0.16875000000000001</v>
      </c>
      <c r="E40" s="31">
        <v>0.21562500000000001</v>
      </c>
      <c r="F40" s="31">
        <v>3.125E-2</v>
      </c>
      <c r="G40" s="31">
        <v>0.14374999999999999</v>
      </c>
      <c r="H40" s="31">
        <v>8.7499999999999994E-2</v>
      </c>
      <c r="I40" s="31">
        <v>2.5000000000000001E-2</v>
      </c>
      <c r="J40" s="31">
        <v>1.2500000000000001E-2</v>
      </c>
      <c r="K40" s="31">
        <v>6.5625000000000003E-2</v>
      </c>
      <c r="L40" s="32"/>
      <c r="M40" s="32"/>
      <c r="N40" s="32"/>
      <c r="O40" s="32"/>
      <c r="P40" s="32"/>
      <c r="Q40" s="32"/>
      <c r="R40" s="32"/>
      <c r="S40" s="32"/>
      <c r="T40" s="8"/>
      <c r="U40" s="8"/>
      <c r="V40" s="8"/>
      <c r="W40" s="8"/>
      <c r="X40" s="8"/>
      <c r="Y40" s="8"/>
    </row>
    <row r="41" spans="1:25" s="1" customFormat="1" x14ac:dyDescent="0.25">
      <c r="A41" s="6" t="s">
        <v>7</v>
      </c>
      <c r="B41" s="4">
        <v>489</v>
      </c>
      <c r="C41" s="31">
        <v>0.75051124744376274</v>
      </c>
      <c r="D41" s="31">
        <v>0.17382413087934559</v>
      </c>
      <c r="E41" s="31">
        <v>0.18404907975460122</v>
      </c>
      <c r="F41" s="31">
        <v>4.2944785276073622E-2</v>
      </c>
      <c r="G41" s="31">
        <v>0.12883435582822086</v>
      </c>
      <c r="H41" s="31">
        <v>5.112474437627812E-2</v>
      </c>
      <c r="I41" s="31">
        <v>2.0449897750511249E-2</v>
      </c>
      <c r="J41" s="31">
        <v>1.0224948875255624E-2</v>
      </c>
      <c r="K41" s="31">
        <v>7.3619631901840496E-2</v>
      </c>
      <c r="L41" s="32"/>
      <c r="M41" s="32"/>
      <c r="N41" s="32"/>
      <c r="O41" s="32"/>
      <c r="P41" s="32"/>
      <c r="Q41" s="32"/>
      <c r="R41" s="32"/>
      <c r="S41" s="32"/>
      <c r="T41" s="8"/>
      <c r="U41" s="8"/>
      <c r="V41" s="8"/>
      <c r="W41" s="8"/>
      <c r="X41" s="8"/>
      <c r="Y41" s="8"/>
    </row>
    <row r="42" spans="1:25" s="1" customFormat="1" x14ac:dyDescent="0.25">
      <c r="A42" s="6" t="s">
        <v>8</v>
      </c>
      <c r="B42" s="4">
        <v>1538</v>
      </c>
      <c r="C42" s="31">
        <v>0.95643693107932382</v>
      </c>
      <c r="D42" s="31">
        <v>1.1053315994798439E-2</v>
      </c>
      <c r="E42" s="31">
        <v>2.2106631989596878E-2</v>
      </c>
      <c r="F42" s="31">
        <v>9.7529258777633299E-3</v>
      </c>
      <c r="G42" s="31">
        <v>5.916775032509753E-2</v>
      </c>
      <c r="H42" s="31">
        <v>8.9076723016905071E-2</v>
      </c>
      <c r="I42" s="31">
        <v>3.0559167750325099E-2</v>
      </c>
      <c r="J42" s="31">
        <v>5.8517555266579977E-3</v>
      </c>
      <c r="K42" s="31">
        <v>7.6072821846553965E-2</v>
      </c>
      <c r="L42" s="32"/>
      <c r="M42" s="32"/>
      <c r="N42" s="32"/>
      <c r="O42" s="32"/>
      <c r="P42" s="32"/>
      <c r="Q42" s="32"/>
      <c r="R42" s="32"/>
      <c r="S42" s="32"/>
      <c r="T42" s="8"/>
      <c r="U42" s="8"/>
      <c r="V42" s="8"/>
      <c r="W42" s="8"/>
      <c r="X42" s="8"/>
      <c r="Y42" s="8"/>
    </row>
    <row r="43" spans="1:25" s="1" customFormat="1" x14ac:dyDescent="0.25">
      <c r="A43" s="6" t="s">
        <v>9</v>
      </c>
      <c r="B43" s="4">
        <v>1141</v>
      </c>
      <c r="C43" s="31">
        <v>0.41016652059596848</v>
      </c>
      <c r="D43" s="31">
        <v>0.4653812445223488</v>
      </c>
      <c r="E43" s="31">
        <v>0.44697633654688868</v>
      </c>
      <c r="F43" s="31">
        <v>9.7283085013146364E-2</v>
      </c>
      <c r="G43" s="31">
        <v>0.24364592462751972</v>
      </c>
      <c r="H43" s="31">
        <v>6.1349693251533742E-2</v>
      </c>
      <c r="I43" s="31">
        <v>2.4539877300613498E-2</v>
      </c>
      <c r="J43" s="31">
        <v>1.3146362839614373E-2</v>
      </c>
      <c r="K43" s="31">
        <v>8.7642418930762495E-2</v>
      </c>
      <c r="L43" s="32"/>
      <c r="M43" s="32"/>
      <c r="N43" s="32"/>
      <c r="O43" s="32"/>
      <c r="P43" s="32"/>
      <c r="Q43" s="32"/>
      <c r="R43" s="32"/>
      <c r="S43" s="32"/>
      <c r="T43" s="8"/>
      <c r="U43" s="8"/>
      <c r="V43" s="8"/>
      <c r="W43" s="8"/>
      <c r="X43" s="8"/>
      <c r="Y43" s="8"/>
    </row>
    <row r="44" spans="1:25" s="1" customFormat="1" x14ac:dyDescent="0.25">
      <c r="A44" s="6" t="s">
        <v>10</v>
      </c>
      <c r="B44" s="4">
        <v>696</v>
      </c>
      <c r="C44" s="31">
        <v>0.7183908045977011</v>
      </c>
      <c r="D44" s="31">
        <v>0.15517241379310345</v>
      </c>
      <c r="E44" s="31">
        <v>8.9080459770114945E-2</v>
      </c>
      <c r="F44" s="31">
        <v>1.8678160919540231E-2</v>
      </c>
      <c r="G44" s="31">
        <v>8.9080459770114945E-2</v>
      </c>
      <c r="H44" s="31">
        <v>2.2988505747126436E-2</v>
      </c>
      <c r="I44" s="31">
        <v>7.6149425287356326E-2</v>
      </c>
      <c r="J44" s="31">
        <v>1.1494252873563218E-2</v>
      </c>
      <c r="K44" s="31">
        <v>6.6091954022988508E-2</v>
      </c>
      <c r="L44" s="32"/>
      <c r="M44" s="32"/>
      <c r="N44" s="32"/>
      <c r="O44" s="32"/>
      <c r="P44" s="32"/>
      <c r="Q44" s="32"/>
      <c r="R44" s="32"/>
      <c r="S44" s="32"/>
      <c r="T44" s="8"/>
      <c r="U44" s="8"/>
      <c r="V44" s="8"/>
      <c r="W44" s="8"/>
      <c r="X44" s="8"/>
      <c r="Y44" s="8"/>
    </row>
    <row r="45" spans="1:25" s="1" customFormat="1" x14ac:dyDescent="0.25">
      <c r="A45" s="6" t="s">
        <v>11</v>
      </c>
      <c r="B45" s="4">
        <v>1118</v>
      </c>
      <c r="C45" s="31">
        <v>0.73345259391771023</v>
      </c>
      <c r="D45" s="31">
        <v>0.18872987477638639</v>
      </c>
      <c r="E45" s="31">
        <v>0.1967799642218247</v>
      </c>
      <c r="F45" s="31">
        <v>4.0250447227191413E-2</v>
      </c>
      <c r="G45" s="31">
        <v>0.11896243291592129</v>
      </c>
      <c r="H45" s="31">
        <v>4.2039355992844363E-2</v>
      </c>
      <c r="I45" s="31">
        <v>1.520572450805009E-2</v>
      </c>
      <c r="J45" s="31">
        <v>9.8389982110912346E-3</v>
      </c>
      <c r="K45" s="31">
        <v>8.8550983899821106E-2</v>
      </c>
      <c r="L45" s="32"/>
      <c r="M45" s="32"/>
      <c r="N45" s="32"/>
      <c r="O45" s="32"/>
      <c r="P45" s="32"/>
      <c r="Q45" s="32"/>
      <c r="R45" s="32"/>
      <c r="S45" s="32"/>
      <c r="T45" s="8"/>
      <c r="U45" s="8"/>
      <c r="V45" s="8"/>
      <c r="W45" s="8"/>
      <c r="X45" s="8"/>
      <c r="Y45" s="8"/>
    </row>
    <row r="46" spans="1:25" s="1" customFormat="1" x14ac:dyDescent="0.25">
      <c r="A46" s="6" t="s">
        <v>12</v>
      </c>
      <c r="B46" s="4">
        <v>365</v>
      </c>
      <c r="C46" s="31">
        <v>0.72328767123287674</v>
      </c>
      <c r="D46" s="31">
        <v>0.19726027397260273</v>
      </c>
      <c r="E46" s="31">
        <v>0.25479452054794521</v>
      </c>
      <c r="F46" s="31">
        <v>7.9452054794520555E-2</v>
      </c>
      <c r="G46" s="31">
        <v>0.16986301369863013</v>
      </c>
      <c r="H46" s="31">
        <v>0.1095890410958904</v>
      </c>
      <c r="I46" s="31">
        <v>1.0958904109589041E-2</v>
      </c>
      <c r="J46" s="31">
        <v>2.7397260273972603E-3</v>
      </c>
      <c r="K46" s="31">
        <v>0.10684931506849316</v>
      </c>
      <c r="L46" s="32"/>
      <c r="M46" s="32"/>
      <c r="N46" s="32"/>
      <c r="O46" s="32"/>
      <c r="P46" s="32"/>
      <c r="Q46" s="32"/>
      <c r="R46" s="32"/>
      <c r="S46" s="32"/>
      <c r="T46" s="8"/>
      <c r="U46" s="8"/>
      <c r="V46" s="8"/>
      <c r="W46" s="8"/>
      <c r="X46" s="8"/>
      <c r="Y46" s="8"/>
    </row>
    <row r="47" spans="1:25" s="1" customFormat="1" x14ac:dyDescent="0.25">
      <c r="A47" s="6" t="s">
        <v>13</v>
      </c>
      <c r="B47" s="4">
        <v>534</v>
      </c>
      <c r="C47" s="31">
        <v>0.7247191011235955</v>
      </c>
      <c r="D47" s="31">
        <v>0.2808988764044944</v>
      </c>
      <c r="E47" s="31">
        <v>0.31647940074906367</v>
      </c>
      <c r="F47" s="31">
        <v>7.3033707865168537E-2</v>
      </c>
      <c r="G47" s="31">
        <v>0.21722846441947566</v>
      </c>
      <c r="H47" s="31">
        <v>0.1853932584269663</v>
      </c>
      <c r="I47" s="31">
        <v>3.7453183520599251E-3</v>
      </c>
      <c r="J47" s="31">
        <v>9.3632958801498131E-3</v>
      </c>
      <c r="K47" s="31">
        <v>7.116104868913857E-2</v>
      </c>
      <c r="L47" s="32"/>
      <c r="M47" s="32"/>
      <c r="N47" s="32"/>
      <c r="O47" s="32"/>
      <c r="P47" s="32"/>
      <c r="Q47" s="32"/>
      <c r="R47" s="32"/>
      <c r="S47" s="32"/>
      <c r="T47" s="8"/>
      <c r="U47" s="8"/>
      <c r="V47" s="8"/>
      <c r="W47" s="8"/>
      <c r="X47" s="8"/>
      <c r="Y47" s="8"/>
    </row>
    <row r="48" spans="1:25" s="1" customFormat="1" x14ac:dyDescent="0.25">
      <c r="B48" s="7"/>
      <c r="C48" s="32"/>
      <c r="D48" s="32"/>
      <c r="E48" s="32"/>
      <c r="F48" s="32"/>
      <c r="G48" s="32"/>
      <c r="H48" s="32"/>
      <c r="I48" s="32"/>
      <c r="J48" s="32"/>
      <c r="K48" s="32"/>
      <c r="L48" s="32"/>
      <c r="M48" s="32"/>
      <c r="N48" s="32"/>
      <c r="O48" s="32"/>
      <c r="P48" s="32"/>
      <c r="Q48" s="32"/>
      <c r="R48" s="32"/>
      <c r="S48" s="32"/>
      <c r="T48" s="8"/>
      <c r="U48" s="8"/>
      <c r="V48" s="8"/>
      <c r="W48" s="8"/>
      <c r="X48" s="8"/>
      <c r="Y48" s="8"/>
    </row>
    <row r="49" spans="1:25" s="1" customFormat="1" x14ac:dyDescent="0.25">
      <c r="C49" s="22"/>
      <c r="D49" s="22"/>
      <c r="E49" s="22"/>
      <c r="F49" s="22"/>
      <c r="G49" s="22"/>
      <c r="H49" s="22"/>
      <c r="I49" s="22"/>
      <c r="J49" s="22"/>
      <c r="K49" s="22"/>
      <c r="L49" s="22"/>
      <c r="M49" s="22"/>
      <c r="N49" s="22"/>
      <c r="O49" s="22"/>
      <c r="P49" s="22"/>
      <c r="Q49" s="22"/>
      <c r="R49" s="22"/>
      <c r="S49" s="22"/>
    </row>
    <row r="50" spans="1:25" s="1" customFormat="1" x14ac:dyDescent="0.25">
      <c r="A50" s="1" t="s">
        <v>779</v>
      </c>
      <c r="C50" s="22"/>
      <c r="D50" s="22"/>
      <c r="E50" s="22"/>
      <c r="F50" s="22"/>
      <c r="G50" s="22"/>
      <c r="H50" s="22"/>
      <c r="I50" s="22"/>
      <c r="J50" s="22"/>
      <c r="K50" s="22"/>
      <c r="L50" s="22"/>
      <c r="M50" s="22"/>
      <c r="N50" s="22"/>
      <c r="O50" s="22"/>
      <c r="P50" s="22"/>
      <c r="Q50" s="22"/>
      <c r="R50" s="22"/>
      <c r="S50" s="22"/>
    </row>
    <row r="51" spans="1:25" s="1" customFormat="1" x14ac:dyDescent="0.25">
      <c r="C51" s="22"/>
      <c r="D51" s="22"/>
      <c r="E51" s="22"/>
      <c r="F51" s="22"/>
      <c r="G51" s="22"/>
      <c r="H51" s="22"/>
      <c r="I51" s="22"/>
      <c r="J51" s="22"/>
      <c r="K51" s="22"/>
      <c r="L51" s="22"/>
      <c r="M51" s="22"/>
      <c r="N51" s="22"/>
      <c r="O51" s="22"/>
      <c r="P51" s="22"/>
      <c r="Q51" s="22"/>
      <c r="R51" s="22"/>
      <c r="S51" s="22"/>
    </row>
    <row r="52" spans="1:25" s="1" customFormat="1" ht="60" x14ac:dyDescent="0.25">
      <c r="A52" s="2" t="s">
        <v>0</v>
      </c>
      <c r="B52" s="2" t="s">
        <v>1</v>
      </c>
      <c r="C52" s="10" t="s">
        <v>780</v>
      </c>
      <c r="D52" s="10" t="s">
        <v>781</v>
      </c>
      <c r="E52" s="10" t="s">
        <v>782</v>
      </c>
      <c r="F52" s="10" t="s">
        <v>783</v>
      </c>
      <c r="G52" s="10" t="s">
        <v>784</v>
      </c>
      <c r="H52" s="10" t="s">
        <v>785</v>
      </c>
      <c r="I52" s="10" t="s">
        <v>786</v>
      </c>
      <c r="J52" s="10" t="s">
        <v>787</v>
      </c>
      <c r="K52" s="10" t="s">
        <v>788</v>
      </c>
      <c r="L52" s="10" t="s">
        <v>240</v>
      </c>
      <c r="M52" s="10" t="s">
        <v>789</v>
      </c>
      <c r="N52" s="30"/>
      <c r="O52" s="30"/>
      <c r="P52" s="30"/>
      <c r="Q52" s="30"/>
      <c r="R52" s="30"/>
      <c r="S52" s="30"/>
      <c r="T52" s="9"/>
      <c r="U52" s="9"/>
      <c r="V52" s="9"/>
      <c r="W52" s="9"/>
      <c r="X52" s="9"/>
      <c r="Y52" s="9"/>
    </row>
    <row r="53" spans="1:25" s="1" customFormat="1" x14ac:dyDescent="0.25">
      <c r="A53" s="3" t="s">
        <v>2</v>
      </c>
      <c r="B53" s="4">
        <v>2371</v>
      </c>
      <c r="C53" s="31">
        <v>7.2964993673555467E-2</v>
      </c>
      <c r="D53" s="31">
        <v>0.18768452129902993</v>
      </c>
      <c r="E53" s="31">
        <v>0.18346689160691693</v>
      </c>
      <c r="F53" s="31">
        <v>2.6149304091100802E-2</v>
      </c>
      <c r="G53" s="31">
        <v>0.18388865457612821</v>
      </c>
      <c r="H53" s="31">
        <v>4.3019822859552928E-2</v>
      </c>
      <c r="I53" s="31">
        <v>2.867988190636862E-2</v>
      </c>
      <c r="J53" s="31">
        <v>0.13791649093209615</v>
      </c>
      <c r="K53" s="31">
        <v>0.10754955714888233</v>
      </c>
      <c r="L53" s="31">
        <v>5.7781526781948547E-2</v>
      </c>
      <c r="M53" s="31">
        <v>0.46562631800927878</v>
      </c>
      <c r="N53" s="32"/>
      <c r="O53" s="32"/>
      <c r="P53" s="32"/>
      <c r="Q53" s="32"/>
      <c r="R53" s="32"/>
      <c r="S53" s="32"/>
      <c r="T53" s="8"/>
      <c r="U53" s="8"/>
      <c r="V53" s="8"/>
      <c r="W53" s="8"/>
      <c r="X53" s="8"/>
      <c r="Y53" s="8"/>
    </row>
    <row r="54" spans="1:25" s="1" customFormat="1" x14ac:dyDescent="0.25">
      <c r="A54" s="6" t="s">
        <v>3</v>
      </c>
      <c r="B54" s="4">
        <v>838</v>
      </c>
      <c r="C54" s="31">
        <v>6.9212410501193311E-2</v>
      </c>
      <c r="D54" s="31">
        <v>0.19212410501193317</v>
      </c>
      <c r="E54" s="31">
        <v>0.19451073985680192</v>
      </c>
      <c r="F54" s="31">
        <v>2.386634844868735E-2</v>
      </c>
      <c r="G54" s="31">
        <v>0.18854415274463007</v>
      </c>
      <c r="H54" s="31">
        <v>5.4892601431980909E-2</v>
      </c>
      <c r="I54" s="31">
        <v>3.1026252983293555E-2</v>
      </c>
      <c r="J54" s="31">
        <v>0.15155131264916469</v>
      </c>
      <c r="K54" s="31">
        <v>0.11694510739856802</v>
      </c>
      <c r="L54" s="31">
        <v>4.77326968973747E-2</v>
      </c>
      <c r="M54" s="31">
        <v>0.45823389021479716</v>
      </c>
      <c r="N54" s="32"/>
      <c r="O54" s="32"/>
      <c r="P54" s="32"/>
      <c r="Q54" s="32"/>
      <c r="R54" s="32"/>
      <c r="S54" s="32"/>
      <c r="T54" s="8"/>
      <c r="U54" s="8"/>
      <c r="V54" s="8"/>
      <c r="W54" s="8"/>
      <c r="X54" s="8"/>
      <c r="Y54" s="8"/>
    </row>
    <row r="55" spans="1:25" s="1" customFormat="1" x14ac:dyDescent="0.25">
      <c r="A55" s="6" t="s">
        <v>4</v>
      </c>
      <c r="B55" s="4">
        <v>416</v>
      </c>
      <c r="C55" s="31">
        <v>7.6923076923076927E-2</v>
      </c>
      <c r="D55" s="31">
        <v>0.19471153846153846</v>
      </c>
      <c r="E55" s="31">
        <v>0.21394230769230768</v>
      </c>
      <c r="F55" s="31">
        <v>3.3653846153846152E-2</v>
      </c>
      <c r="G55" s="31">
        <v>0.16586538461538461</v>
      </c>
      <c r="H55" s="31">
        <v>4.807692307692308E-2</v>
      </c>
      <c r="I55" s="31">
        <v>3.3653846153846152E-2</v>
      </c>
      <c r="J55" s="31">
        <v>0.14182692307692307</v>
      </c>
      <c r="K55" s="31">
        <v>8.8942307692307696E-2</v>
      </c>
      <c r="L55" s="31">
        <v>5.7692307692307696E-2</v>
      </c>
      <c r="M55" s="31">
        <v>0.45192307692307693</v>
      </c>
      <c r="N55" s="32"/>
      <c r="O55" s="32"/>
      <c r="P55" s="32"/>
      <c r="Q55" s="32"/>
      <c r="R55" s="32"/>
      <c r="S55" s="32"/>
      <c r="T55" s="8"/>
      <c r="U55" s="8"/>
      <c r="V55" s="8"/>
      <c r="W55" s="8"/>
      <c r="X55" s="8"/>
      <c r="Y55" s="8"/>
    </row>
    <row r="56" spans="1:25" s="1" customFormat="1" x14ac:dyDescent="0.25">
      <c r="A56" s="6" t="s">
        <v>5</v>
      </c>
      <c r="B56" s="4">
        <v>473</v>
      </c>
      <c r="C56" s="31">
        <v>6.5539112050739964E-2</v>
      </c>
      <c r="D56" s="31">
        <v>0.14587737843551796</v>
      </c>
      <c r="E56" s="31">
        <v>0.14376321353065538</v>
      </c>
      <c r="F56" s="31">
        <v>3.1712473572938688E-2</v>
      </c>
      <c r="G56" s="31">
        <v>0.20295983086680761</v>
      </c>
      <c r="H56" s="31">
        <v>4.0169133192389003E-2</v>
      </c>
      <c r="I56" s="31">
        <v>1.9027484143763214E-2</v>
      </c>
      <c r="J56" s="31">
        <v>0.13742071881606766</v>
      </c>
      <c r="K56" s="31">
        <v>0.10993657505285412</v>
      </c>
      <c r="L56" s="31">
        <v>7.1881606765327691E-2</v>
      </c>
      <c r="M56" s="31">
        <v>0.48837209302325579</v>
      </c>
      <c r="N56" s="32"/>
      <c r="O56" s="32"/>
      <c r="P56" s="32"/>
      <c r="Q56" s="32"/>
      <c r="R56" s="32"/>
      <c r="S56" s="32"/>
      <c r="T56" s="8"/>
      <c r="U56" s="8"/>
      <c r="V56" s="8"/>
      <c r="W56" s="8"/>
      <c r="X56" s="8"/>
      <c r="Y56" s="8"/>
    </row>
    <row r="57" spans="1:25" s="1" customFormat="1" x14ac:dyDescent="0.25">
      <c r="A57" s="6" t="s">
        <v>6</v>
      </c>
      <c r="B57" s="4">
        <v>281</v>
      </c>
      <c r="C57" s="31">
        <v>9.9644128113879002E-2</v>
      </c>
      <c r="D57" s="31">
        <v>0.23131672597864769</v>
      </c>
      <c r="E57" s="31">
        <v>0.22419928825622776</v>
      </c>
      <c r="F57" s="31">
        <v>2.491103202846975E-2</v>
      </c>
      <c r="G57" s="31">
        <v>0.18149466192170818</v>
      </c>
      <c r="H57" s="31">
        <v>3.2028469750889681E-2</v>
      </c>
      <c r="I57" s="31">
        <v>3.5587188612099648E-2</v>
      </c>
      <c r="J57" s="31">
        <v>0.12811387900355872</v>
      </c>
      <c r="K57" s="31">
        <v>0.11387900355871886</v>
      </c>
      <c r="L57" s="31">
        <v>6.7615658362989328E-2</v>
      </c>
      <c r="M57" s="31">
        <v>0.40925266903914592</v>
      </c>
      <c r="N57" s="32"/>
      <c r="O57" s="32"/>
      <c r="P57" s="32"/>
      <c r="Q57" s="32"/>
      <c r="R57" s="32"/>
      <c r="S57" s="32"/>
      <c r="T57" s="8"/>
      <c r="U57" s="8"/>
      <c r="V57" s="8"/>
      <c r="W57" s="8"/>
      <c r="X57" s="8"/>
      <c r="Y57" s="8"/>
    </row>
    <row r="58" spans="1:25" s="1" customFormat="1" x14ac:dyDescent="0.25">
      <c r="A58" s="6" t="s">
        <v>7</v>
      </c>
      <c r="B58" s="4">
        <v>363</v>
      </c>
      <c r="C58" s="31">
        <v>6.6115702479338845E-2</v>
      </c>
      <c r="D58" s="31">
        <v>0.19008264462809918</v>
      </c>
      <c r="E58" s="31">
        <v>0.14325068870523416</v>
      </c>
      <c r="F58" s="31">
        <v>1.6528925619834711E-2</v>
      </c>
      <c r="G58" s="31">
        <v>0.17079889807162535</v>
      </c>
      <c r="H58" s="31">
        <v>2.2038567493112948E-2</v>
      </c>
      <c r="I58" s="31">
        <v>2.4793388429752067E-2</v>
      </c>
      <c r="J58" s="31">
        <v>0.11019283746556474</v>
      </c>
      <c r="K58" s="31">
        <v>9.9173553719008267E-2</v>
      </c>
      <c r="L58" s="31">
        <v>5.5096418732782371E-2</v>
      </c>
      <c r="M58" s="31">
        <v>0.51239669421487599</v>
      </c>
      <c r="N58" s="32"/>
      <c r="O58" s="32"/>
      <c r="P58" s="32"/>
      <c r="Q58" s="32"/>
      <c r="R58" s="32"/>
      <c r="S58" s="32"/>
      <c r="T58" s="8"/>
      <c r="U58" s="8"/>
      <c r="V58" s="8"/>
      <c r="W58" s="8"/>
      <c r="X58" s="8"/>
      <c r="Y58" s="8"/>
    </row>
    <row r="59" spans="1:25" s="1" customFormat="1" x14ac:dyDescent="0.25">
      <c r="A59" s="6" t="s">
        <v>8</v>
      </c>
      <c r="B59" s="4">
        <v>1292</v>
      </c>
      <c r="C59" s="31">
        <v>8.9009287925696595E-2</v>
      </c>
      <c r="D59" s="31">
        <v>0.22445820433436534</v>
      </c>
      <c r="E59" s="31">
        <v>0.21671826625386997</v>
      </c>
      <c r="F59" s="31">
        <v>9.2879256965944269E-3</v>
      </c>
      <c r="G59" s="31">
        <v>1.8575851393188854E-2</v>
      </c>
      <c r="H59" s="31">
        <v>1.5479876160990713E-3</v>
      </c>
      <c r="I59" s="31">
        <v>1.8575851393188854E-2</v>
      </c>
      <c r="J59" s="31">
        <v>0.13544891640866874</v>
      </c>
      <c r="K59" s="31">
        <v>9.9071207430340563E-2</v>
      </c>
      <c r="L59" s="31">
        <v>5.6501547987616099E-2</v>
      </c>
      <c r="M59" s="31">
        <v>0.52167182662538703</v>
      </c>
      <c r="N59" s="32"/>
      <c r="O59" s="32"/>
      <c r="P59" s="32"/>
      <c r="Q59" s="32"/>
      <c r="R59" s="32"/>
      <c r="S59" s="32"/>
      <c r="T59" s="8"/>
      <c r="U59" s="8"/>
      <c r="V59" s="8"/>
      <c r="W59" s="8"/>
      <c r="X59" s="8"/>
      <c r="Y59" s="8"/>
    </row>
    <row r="60" spans="1:25" s="1" customFormat="1" x14ac:dyDescent="0.25">
      <c r="A60" s="6" t="s">
        <v>9</v>
      </c>
      <c r="B60" s="4">
        <v>1038</v>
      </c>
      <c r="C60" s="31">
        <v>5.3949903660886318E-2</v>
      </c>
      <c r="D60" s="31">
        <v>0.1396917148362235</v>
      </c>
      <c r="E60" s="31">
        <v>0.14547206165703275</v>
      </c>
      <c r="F60" s="31">
        <v>4.8169556840077073E-2</v>
      </c>
      <c r="G60" s="31">
        <v>0.38535645472061658</v>
      </c>
      <c r="H60" s="31">
        <v>9.5375722543352595E-2</v>
      </c>
      <c r="I60" s="31">
        <v>4.238921001926782E-2</v>
      </c>
      <c r="J60" s="31">
        <v>0.13680154142581888</v>
      </c>
      <c r="K60" s="31">
        <v>0.11368015414258188</v>
      </c>
      <c r="L60" s="31">
        <v>5.6840077071290941E-2</v>
      </c>
      <c r="M60" s="31">
        <v>0.39788053949903662</v>
      </c>
      <c r="N60" s="32"/>
      <c r="O60" s="32"/>
      <c r="P60" s="32"/>
      <c r="Q60" s="32"/>
      <c r="R60" s="32"/>
      <c r="S60" s="32"/>
      <c r="T60" s="8"/>
      <c r="U60" s="8"/>
      <c r="V60" s="8"/>
      <c r="W60" s="8"/>
      <c r="X60" s="8"/>
      <c r="Y60" s="8"/>
    </row>
    <row r="61" spans="1:25" s="1" customFormat="1" x14ac:dyDescent="0.25">
      <c r="A61" s="6" t="s">
        <v>10</v>
      </c>
      <c r="B61" s="4">
        <v>589</v>
      </c>
      <c r="C61" s="31">
        <v>4.4142614601018676E-2</v>
      </c>
      <c r="D61" s="31">
        <v>0.12733446519524619</v>
      </c>
      <c r="E61" s="31">
        <v>0.14601018675721561</v>
      </c>
      <c r="F61" s="31">
        <v>2.8862478777589132E-2</v>
      </c>
      <c r="G61" s="31">
        <v>7.979626485568761E-2</v>
      </c>
      <c r="H61" s="31">
        <v>1.1884550084889643E-2</v>
      </c>
      <c r="I61" s="31">
        <v>3.3955857385398981E-3</v>
      </c>
      <c r="J61" s="31">
        <v>0.17487266553480477</v>
      </c>
      <c r="K61" s="31">
        <v>9.3378607809847206E-2</v>
      </c>
      <c r="L61" s="31">
        <v>4.4142614601018676E-2</v>
      </c>
      <c r="M61" s="31">
        <v>0.58064516129032262</v>
      </c>
      <c r="N61" s="32"/>
      <c r="O61" s="32"/>
      <c r="P61" s="32"/>
      <c r="Q61" s="32"/>
      <c r="R61" s="32"/>
      <c r="S61" s="32"/>
      <c r="T61" s="8"/>
      <c r="U61" s="8"/>
      <c r="V61" s="8"/>
      <c r="W61" s="8"/>
      <c r="X61" s="8"/>
      <c r="Y61" s="8"/>
    </row>
    <row r="62" spans="1:25" s="1" customFormat="1" x14ac:dyDescent="0.25">
      <c r="A62" s="6" t="s">
        <v>11</v>
      </c>
      <c r="B62" s="4">
        <v>937</v>
      </c>
      <c r="C62" s="31">
        <v>7.3639274279615793E-2</v>
      </c>
      <c r="D62" s="31">
        <v>0.14941302027748132</v>
      </c>
      <c r="E62" s="31">
        <v>0.17075773745997866</v>
      </c>
      <c r="F62" s="31">
        <v>3.0949839914621132E-2</v>
      </c>
      <c r="G62" s="31">
        <v>0.17609391675560299</v>
      </c>
      <c r="H62" s="31">
        <v>3.0949839914621132E-2</v>
      </c>
      <c r="I62" s="31">
        <v>1.8143009605122731E-2</v>
      </c>
      <c r="J62" s="31">
        <v>0.13340448239060831</v>
      </c>
      <c r="K62" s="31">
        <v>9.7118463180362866E-2</v>
      </c>
      <c r="L62" s="31">
        <v>5.2294557097118465E-2</v>
      </c>
      <c r="M62" s="31">
        <v>0.48772678762006405</v>
      </c>
      <c r="N62" s="32"/>
      <c r="O62" s="32"/>
      <c r="P62" s="32"/>
      <c r="Q62" s="32"/>
      <c r="R62" s="32"/>
      <c r="S62" s="32"/>
      <c r="T62" s="8"/>
      <c r="U62" s="8"/>
      <c r="V62" s="8"/>
      <c r="W62" s="8"/>
      <c r="X62" s="8"/>
      <c r="Y62" s="8"/>
    </row>
    <row r="63" spans="1:25" s="1" customFormat="1" x14ac:dyDescent="0.25">
      <c r="A63" s="6" t="s">
        <v>12</v>
      </c>
      <c r="B63" s="4">
        <v>312</v>
      </c>
      <c r="C63" s="31">
        <v>7.6923076923076927E-2</v>
      </c>
      <c r="D63" s="31">
        <v>0.21474358974358973</v>
      </c>
      <c r="E63" s="31">
        <v>0.20833333333333334</v>
      </c>
      <c r="F63" s="31">
        <v>2.2435897435897436E-2</v>
      </c>
      <c r="G63" s="31">
        <v>0.24679487179487181</v>
      </c>
      <c r="H63" s="31">
        <v>4.4871794871794872E-2</v>
      </c>
      <c r="I63" s="31">
        <v>2.8846153846153848E-2</v>
      </c>
      <c r="J63" s="31">
        <v>0.125</v>
      </c>
      <c r="K63" s="31">
        <v>9.2948717948717952E-2</v>
      </c>
      <c r="L63" s="31">
        <v>7.371794871794872E-2</v>
      </c>
      <c r="M63" s="31">
        <v>0.42307692307692307</v>
      </c>
      <c r="N63" s="32"/>
      <c r="O63" s="32"/>
      <c r="P63" s="32"/>
      <c r="Q63" s="32"/>
      <c r="R63" s="32"/>
      <c r="S63" s="32"/>
      <c r="T63" s="8"/>
      <c r="U63" s="8"/>
      <c r="V63" s="8"/>
      <c r="W63" s="8"/>
      <c r="X63" s="8"/>
      <c r="Y63" s="8"/>
    </row>
    <row r="64" spans="1:25" s="1" customFormat="1" x14ac:dyDescent="0.25">
      <c r="A64" s="6" t="s">
        <v>13</v>
      </c>
      <c r="B64" s="4">
        <v>474</v>
      </c>
      <c r="C64" s="31">
        <v>0.10548523206751055</v>
      </c>
      <c r="D64" s="31">
        <v>0.31434599156118143</v>
      </c>
      <c r="E64" s="31">
        <v>0.22995780590717299</v>
      </c>
      <c r="F64" s="31">
        <v>1.8987341772151899E-2</v>
      </c>
      <c r="G64" s="31">
        <v>0.27426160337552741</v>
      </c>
      <c r="H64" s="31">
        <v>9.2827004219409287E-2</v>
      </c>
      <c r="I64" s="31">
        <v>8.0168776371308023E-2</v>
      </c>
      <c r="J64" s="31">
        <v>0.10970464135021098</v>
      </c>
      <c r="K64" s="31">
        <v>0.14978902953586498</v>
      </c>
      <c r="L64" s="31">
        <v>7.5949367088607597E-2</v>
      </c>
      <c r="M64" s="31">
        <v>0.32067510548523209</v>
      </c>
      <c r="N64" s="32"/>
      <c r="O64" s="32"/>
      <c r="P64" s="32"/>
      <c r="Q64" s="32"/>
      <c r="R64" s="32"/>
      <c r="S64" s="32"/>
      <c r="T64" s="8"/>
      <c r="U64" s="8"/>
      <c r="V64" s="8"/>
      <c r="W64" s="8"/>
      <c r="X64" s="8"/>
      <c r="Y64" s="8"/>
    </row>
    <row r="65" spans="1:25" s="1" customFormat="1" x14ac:dyDescent="0.25">
      <c r="B65" s="7"/>
      <c r="C65" s="32"/>
      <c r="D65" s="32"/>
      <c r="E65" s="32"/>
      <c r="F65" s="32"/>
      <c r="G65" s="32"/>
      <c r="H65" s="32"/>
      <c r="I65" s="32"/>
      <c r="J65" s="32"/>
      <c r="K65" s="32"/>
      <c r="L65" s="32"/>
      <c r="M65" s="32"/>
      <c r="N65" s="32"/>
      <c r="O65" s="32"/>
      <c r="P65" s="32"/>
      <c r="Q65" s="32"/>
      <c r="R65" s="32"/>
      <c r="S65" s="32"/>
      <c r="T65" s="8"/>
      <c r="U65" s="8"/>
      <c r="V65" s="8"/>
      <c r="W65" s="8"/>
      <c r="X65" s="8"/>
      <c r="Y65" s="8"/>
    </row>
    <row r="66" spans="1:25" s="1" customFormat="1" x14ac:dyDescent="0.25">
      <c r="C66" s="22"/>
      <c r="D66" s="22"/>
      <c r="E66" s="22"/>
      <c r="F66" s="22"/>
      <c r="G66" s="22"/>
      <c r="H66" s="22"/>
      <c r="I66" s="22"/>
      <c r="J66" s="22"/>
      <c r="K66" s="22"/>
      <c r="L66" s="22"/>
      <c r="M66" s="22"/>
      <c r="N66" s="22"/>
      <c r="O66" s="22"/>
      <c r="P66" s="22"/>
      <c r="Q66" s="22"/>
      <c r="R66" s="22"/>
      <c r="S66" s="22"/>
    </row>
    <row r="67" spans="1:25" s="1" customFormat="1" x14ac:dyDescent="0.25">
      <c r="A67" s="1" t="s">
        <v>790</v>
      </c>
      <c r="C67" s="22"/>
      <c r="D67" s="22"/>
      <c r="E67" s="22"/>
      <c r="F67" s="22"/>
      <c r="G67" s="22"/>
      <c r="H67" s="22"/>
      <c r="I67" s="22"/>
      <c r="J67" s="22"/>
      <c r="K67" s="22"/>
      <c r="L67" s="22"/>
      <c r="M67" s="22"/>
      <c r="N67" s="22"/>
      <c r="O67" s="22"/>
      <c r="P67" s="22"/>
      <c r="Q67" s="22"/>
      <c r="R67" s="22"/>
      <c r="S67" s="22"/>
    </row>
    <row r="68" spans="1:25" s="1" customFormat="1" x14ac:dyDescent="0.25">
      <c r="C68" s="22"/>
      <c r="D68" s="22"/>
      <c r="E68" s="22"/>
      <c r="F68" s="22"/>
      <c r="G68" s="22"/>
      <c r="H68" s="22"/>
      <c r="I68" s="22"/>
      <c r="J68" s="22"/>
      <c r="K68" s="22"/>
      <c r="L68" s="22"/>
      <c r="M68" s="22"/>
      <c r="N68" s="22"/>
      <c r="O68" s="22"/>
      <c r="P68" s="22"/>
      <c r="Q68" s="22"/>
      <c r="R68" s="22"/>
      <c r="S68" s="22"/>
    </row>
    <row r="69" spans="1:25" s="1" customFormat="1" ht="45" x14ac:dyDescent="0.25">
      <c r="A69" s="2" t="s">
        <v>0</v>
      </c>
      <c r="B69" s="2" t="s">
        <v>1</v>
      </c>
      <c r="C69" s="10" t="s">
        <v>791</v>
      </c>
      <c r="D69" s="10" t="s">
        <v>792</v>
      </c>
      <c r="E69" s="10" t="s">
        <v>793</v>
      </c>
      <c r="F69" s="10" t="s">
        <v>794</v>
      </c>
      <c r="G69" s="30"/>
      <c r="H69" s="30"/>
      <c r="I69" s="30"/>
      <c r="J69" s="30"/>
      <c r="K69" s="30"/>
      <c r="L69" s="30"/>
      <c r="M69" s="30"/>
      <c r="N69" s="30"/>
      <c r="O69" s="30"/>
      <c r="P69" s="30"/>
      <c r="Q69" s="30"/>
      <c r="R69" s="30"/>
      <c r="S69" s="30"/>
      <c r="T69" s="9"/>
      <c r="U69" s="9"/>
      <c r="V69" s="9"/>
      <c r="W69" s="9"/>
      <c r="X69" s="9"/>
      <c r="Y69" s="9"/>
    </row>
    <row r="70" spans="1:25" s="1" customFormat="1" x14ac:dyDescent="0.25">
      <c r="A70" s="3" t="s">
        <v>2</v>
      </c>
      <c r="B70" s="4">
        <v>398</v>
      </c>
      <c r="C70" s="31">
        <v>0.77638190954773867</v>
      </c>
      <c r="D70" s="31">
        <v>1.507537688442211E-2</v>
      </c>
      <c r="E70" s="31">
        <v>0.18844221105527639</v>
      </c>
      <c r="F70" s="31">
        <v>2.0100502512562814E-2</v>
      </c>
      <c r="G70" s="32"/>
      <c r="H70" s="32"/>
      <c r="I70" s="32"/>
      <c r="J70" s="32"/>
      <c r="K70" s="32"/>
      <c r="L70" s="32"/>
      <c r="M70" s="32"/>
      <c r="N70" s="32"/>
      <c r="O70" s="32"/>
      <c r="P70" s="32"/>
      <c r="Q70" s="32"/>
      <c r="R70" s="32"/>
      <c r="S70" s="32"/>
      <c r="T70" s="8"/>
      <c r="U70" s="8"/>
      <c r="V70" s="8"/>
      <c r="W70" s="8"/>
      <c r="X70" s="8"/>
      <c r="Y70" s="8"/>
    </row>
    <row r="71" spans="1:25" s="1" customFormat="1" x14ac:dyDescent="0.25">
      <c r="A71" s="6" t="s">
        <v>3</v>
      </c>
      <c r="B71" s="4">
        <v>155</v>
      </c>
      <c r="C71" s="31">
        <v>0.74838709677419357</v>
      </c>
      <c r="D71" s="31">
        <v>1.935483870967742E-2</v>
      </c>
      <c r="E71" s="31">
        <v>0.2129032258064516</v>
      </c>
      <c r="F71" s="31">
        <v>1.935483870967742E-2</v>
      </c>
      <c r="G71" s="32"/>
      <c r="H71" s="32"/>
      <c r="I71" s="32"/>
      <c r="J71" s="32"/>
      <c r="K71" s="32"/>
      <c r="L71" s="32"/>
      <c r="M71" s="32"/>
      <c r="N71" s="32"/>
      <c r="O71" s="32"/>
      <c r="P71" s="32"/>
      <c r="Q71" s="32"/>
      <c r="R71" s="32"/>
      <c r="S71" s="32"/>
      <c r="T71" s="8"/>
      <c r="U71" s="8"/>
      <c r="V71" s="8"/>
      <c r="W71" s="8"/>
      <c r="X71" s="8"/>
      <c r="Y71" s="8"/>
    </row>
    <row r="72" spans="1:25" s="1" customFormat="1" x14ac:dyDescent="0.25">
      <c r="A72" s="6" t="s">
        <v>4</v>
      </c>
      <c r="B72" s="4">
        <v>47</v>
      </c>
      <c r="C72" s="31">
        <v>0.63829787234042556</v>
      </c>
      <c r="D72" s="31">
        <v>4.2553191489361701E-2</v>
      </c>
      <c r="E72" s="31">
        <v>0.2978723404255319</v>
      </c>
      <c r="F72" s="31">
        <v>2.1276595744680851E-2</v>
      </c>
      <c r="G72" s="32"/>
      <c r="H72" s="32"/>
      <c r="I72" s="32"/>
      <c r="J72" s="32"/>
      <c r="K72" s="32"/>
      <c r="L72" s="32"/>
      <c r="M72" s="32"/>
      <c r="N72" s="32"/>
      <c r="O72" s="32"/>
      <c r="P72" s="32"/>
      <c r="Q72" s="32"/>
      <c r="R72" s="32"/>
      <c r="S72" s="32"/>
      <c r="T72" s="8"/>
      <c r="U72" s="8"/>
      <c r="V72" s="8"/>
      <c r="W72" s="8"/>
      <c r="X72" s="8"/>
      <c r="Y72" s="8"/>
    </row>
    <row r="73" spans="1:25" s="1" customFormat="1" x14ac:dyDescent="0.25">
      <c r="A73" s="6" t="s">
        <v>5</v>
      </c>
      <c r="B73" s="4">
        <v>75</v>
      </c>
      <c r="C73" s="31">
        <v>0.8</v>
      </c>
      <c r="D73" s="31">
        <v>1.3333333333333334E-2</v>
      </c>
      <c r="E73" s="31">
        <v>0.18666666666666668</v>
      </c>
      <c r="F73" s="31">
        <v>0</v>
      </c>
      <c r="G73" s="32"/>
      <c r="H73" s="32"/>
      <c r="I73" s="32"/>
      <c r="J73" s="32"/>
      <c r="K73" s="32"/>
      <c r="L73" s="32"/>
      <c r="M73" s="32"/>
      <c r="N73" s="32"/>
      <c r="O73" s="32"/>
      <c r="P73" s="32"/>
      <c r="Q73" s="32"/>
      <c r="R73" s="32"/>
      <c r="S73" s="32"/>
      <c r="T73" s="8"/>
      <c r="U73" s="8"/>
      <c r="V73" s="8"/>
      <c r="W73" s="8"/>
      <c r="X73" s="8"/>
      <c r="Y73" s="8"/>
    </row>
    <row r="74" spans="1:25" s="1" customFormat="1" x14ac:dyDescent="0.25">
      <c r="A74" s="6" t="s">
        <v>6</v>
      </c>
      <c r="B74" s="4">
        <v>51</v>
      </c>
      <c r="C74" s="31">
        <v>0.80392156862745101</v>
      </c>
      <c r="D74" s="31">
        <v>0</v>
      </c>
      <c r="E74" s="31">
        <v>0.15686274509803921</v>
      </c>
      <c r="F74" s="31">
        <v>3.9215686274509803E-2</v>
      </c>
      <c r="G74" s="32"/>
      <c r="H74" s="32"/>
      <c r="I74" s="32"/>
      <c r="J74" s="32"/>
      <c r="K74" s="32"/>
      <c r="L74" s="32"/>
      <c r="M74" s="32"/>
      <c r="N74" s="32"/>
      <c r="O74" s="32"/>
      <c r="P74" s="32"/>
      <c r="Q74" s="32"/>
      <c r="R74" s="32"/>
      <c r="S74" s="32"/>
      <c r="T74" s="8"/>
      <c r="U74" s="8"/>
      <c r="V74" s="8"/>
      <c r="W74" s="8"/>
      <c r="X74" s="8"/>
      <c r="Y74" s="8"/>
    </row>
    <row r="75" spans="1:25" s="1" customFormat="1" x14ac:dyDescent="0.25">
      <c r="A75" s="6" t="s">
        <v>7</v>
      </c>
      <c r="B75" s="4">
        <v>70</v>
      </c>
      <c r="C75" s="31">
        <v>0.88571428571428568</v>
      </c>
      <c r="D75" s="31">
        <v>0</v>
      </c>
      <c r="E75" s="31">
        <v>8.5714285714285715E-2</v>
      </c>
      <c r="F75" s="31">
        <v>2.8571428571428571E-2</v>
      </c>
      <c r="G75" s="32"/>
      <c r="H75" s="32"/>
      <c r="I75" s="32"/>
      <c r="J75" s="32"/>
      <c r="K75" s="32"/>
      <c r="L75" s="32"/>
      <c r="M75" s="32"/>
      <c r="N75" s="32"/>
      <c r="O75" s="32"/>
      <c r="P75" s="32"/>
      <c r="Q75" s="32"/>
      <c r="R75" s="32"/>
      <c r="S75" s="32"/>
      <c r="T75" s="8"/>
      <c r="U75" s="8"/>
      <c r="V75" s="8"/>
      <c r="W75" s="8"/>
      <c r="X75" s="8"/>
      <c r="Y75" s="8"/>
    </row>
    <row r="76" spans="1:25" s="1" customFormat="1" x14ac:dyDescent="0.25">
      <c r="A76" s="6" t="s">
        <v>8</v>
      </c>
      <c r="B76" s="4">
        <v>96</v>
      </c>
      <c r="C76" s="31">
        <v>0.5625</v>
      </c>
      <c r="D76" s="31">
        <v>3.125E-2</v>
      </c>
      <c r="E76" s="31">
        <v>0.34375</v>
      </c>
      <c r="F76" s="31">
        <v>6.25E-2</v>
      </c>
      <c r="G76" s="32"/>
      <c r="H76" s="32"/>
      <c r="I76" s="32"/>
      <c r="J76" s="32"/>
      <c r="K76" s="32"/>
      <c r="L76" s="32"/>
      <c r="M76" s="32"/>
      <c r="N76" s="32"/>
      <c r="O76" s="32"/>
      <c r="P76" s="32"/>
      <c r="Q76" s="32"/>
      <c r="R76" s="32"/>
      <c r="S76" s="32"/>
      <c r="T76" s="8"/>
      <c r="U76" s="8"/>
      <c r="V76" s="8"/>
      <c r="W76" s="8"/>
      <c r="X76" s="8"/>
      <c r="Y76" s="8"/>
    </row>
    <row r="77" spans="1:25" s="1" customFormat="1" x14ac:dyDescent="0.25">
      <c r="A77" s="6" t="s">
        <v>9</v>
      </c>
      <c r="B77" s="4">
        <v>291</v>
      </c>
      <c r="C77" s="31">
        <v>0.84192439862542956</v>
      </c>
      <c r="D77" s="31">
        <v>1.0309278350515464E-2</v>
      </c>
      <c r="E77" s="31">
        <v>0.14089347079037801</v>
      </c>
      <c r="F77" s="31">
        <v>6.8728522336769758E-3</v>
      </c>
      <c r="G77" s="32"/>
      <c r="H77" s="32"/>
      <c r="I77" s="32"/>
      <c r="J77" s="32"/>
      <c r="K77" s="32"/>
      <c r="L77" s="32"/>
      <c r="M77" s="32"/>
      <c r="N77" s="32"/>
      <c r="O77" s="32"/>
      <c r="P77" s="32"/>
      <c r="Q77" s="32"/>
      <c r="R77" s="32"/>
      <c r="S77" s="32"/>
      <c r="T77" s="8"/>
      <c r="U77" s="8"/>
      <c r="V77" s="8"/>
      <c r="W77" s="8"/>
      <c r="X77" s="8"/>
      <c r="Y77" s="8"/>
    </row>
    <row r="78" spans="1:25" s="1" customFormat="1" x14ac:dyDescent="0.25">
      <c r="A78" s="6" t="s">
        <v>10</v>
      </c>
      <c r="B78" s="4">
        <v>64</v>
      </c>
      <c r="C78" s="31">
        <v>0.90625</v>
      </c>
      <c r="D78" s="31">
        <v>0</v>
      </c>
      <c r="E78" s="31">
        <v>9.375E-2</v>
      </c>
      <c r="F78" s="31">
        <v>0</v>
      </c>
      <c r="G78" s="32"/>
      <c r="H78" s="32"/>
      <c r="I78" s="32"/>
      <c r="J78" s="32"/>
      <c r="K78" s="32"/>
      <c r="L78" s="32"/>
      <c r="M78" s="32"/>
      <c r="N78" s="32"/>
      <c r="O78" s="32"/>
      <c r="P78" s="32"/>
      <c r="Q78" s="32"/>
      <c r="R78" s="32"/>
      <c r="S78" s="32"/>
      <c r="T78" s="8"/>
      <c r="U78" s="8"/>
      <c r="V78" s="8"/>
      <c r="W78" s="8"/>
      <c r="X78" s="8"/>
      <c r="Y78" s="8"/>
    </row>
    <row r="79" spans="1:25" s="1" customFormat="1" x14ac:dyDescent="0.25">
      <c r="A79" s="6" t="s">
        <v>11</v>
      </c>
      <c r="B79" s="4">
        <v>129</v>
      </c>
      <c r="C79" s="31">
        <v>0.8527131782945736</v>
      </c>
      <c r="D79" s="31">
        <v>2.3255813953488372E-2</v>
      </c>
      <c r="E79" s="31">
        <v>0.11627906976744186</v>
      </c>
      <c r="F79" s="31">
        <v>7.7519379844961239E-3</v>
      </c>
      <c r="G79" s="32"/>
      <c r="H79" s="32"/>
      <c r="I79" s="32"/>
      <c r="J79" s="32"/>
      <c r="K79" s="32"/>
      <c r="L79" s="32"/>
      <c r="M79" s="32"/>
      <c r="N79" s="32"/>
      <c r="O79" s="32"/>
      <c r="P79" s="32"/>
      <c r="Q79" s="32"/>
      <c r="R79" s="32"/>
      <c r="S79" s="32"/>
      <c r="T79" s="8"/>
      <c r="U79" s="8"/>
      <c r="V79" s="8"/>
      <c r="W79" s="8"/>
      <c r="X79" s="8"/>
      <c r="Y79" s="8"/>
    </row>
    <row r="80" spans="1:25" s="1" customFormat="1" x14ac:dyDescent="0.25">
      <c r="A80" s="6" t="s">
        <v>12</v>
      </c>
      <c r="B80" s="4">
        <v>66</v>
      </c>
      <c r="C80" s="31">
        <v>0.77272727272727271</v>
      </c>
      <c r="D80" s="31">
        <v>0</v>
      </c>
      <c r="E80" s="31">
        <v>0.21212121212121213</v>
      </c>
      <c r="F80" s="31">
        <v>1.5151515151515152E-2</v>
      </c>
      <c r="G80" s="32"/>
      <c r="H80" s="32"/>
      <c r="I80" s="32"/>
      <c r="J80" s="32"/>
      <c r="K80" s="32"/>
      <c r="L80" s="32"/>
      <c r="M80" s="32"/>
      <c r="N80" s="32"/>
      <c r="O80" s="32"/>
      <c r="P80" s="32"/>
      <c r="Q80" s="32"/>
      <c r="R80" s="32"/>
      <c r="S80" s="32"/>
      <c r="T80" s="8"/>
      <c r="U80" s="8"/>
      <c r="V80" s="8"/>
      <c r="W80" s="8"/>
      <c r="X80" s="8"/>
      <c r="Y80" s="8"/>
    </row>
    <row r="81" spans="1:25" s="1" customFormat="1" x14ac:dyDescent="0.25">
      <c r="A81" s="6" t="s">
        <v>13</v>
      </c>
      <c r="B81" s="4">
        <v>125</v>
      </c>
      <c r="C81" s="31">
        <v>0.64</v>
      </c>
      <c r="D81" s="31">
        <v>2.4E-2</v>
      </c>
      <c r="E81" s="31">
        <v>0.28799999999999998</v>
      </c>
      <c r="F81" s="31">
        <v>4.8000000000000001E-2</v>
      </c>
      <c r="G81" s="32"/>
      <c r="H81" s="32"/>
      <c r="I81" s="32"/>
      <c r="J81" s="32"/>
      <c r="K81" s="32"/>
      <c r="L81" s="32"/>
      <c r="M81" s="32"/>
      <c r="N81" s="32"/>
      <c r="O81" s="32"/>
      <c r="P81" s="32"/>
      <c r="Q81" s="32"/>
      <c r="R81" s="32"/>
      <c r="S81" s="32"/>
      <c r="T81" s="8"/>
      <c r="U81" s="8"/>
      <c r="V81" s="8"/>
      <c r="W81" s="8"/>
      <c r="X81" s="8"/>
      <c r="Y81" s="8"/>
    </row>
    <row r="82" spans="1:25" s="1" customFormat="1" x14ac:dyDescent="0.25">
      <c r="B82" s="7"/>
      <c r="C82" s="32"/>
      <c r="D82" s="32"/>
      <c r="E82" s="32"/>
      <c r="F82" s="32"/>
      <c r="G82" s="32"/>
      <c r="H82" s="32"/>
      <c r="I82" s="32"/>
      <c r="J82" s="32"/>
      <c r="K82" s="32"/>
      <c r="L82" s="32"/>
      <c r="M82" s="32"/>
      <c r="N82" s="32"/>
      <c r="O82" s="32"/>
      <c r="P82" s="32"/>
      <c r="Q82" s="32"/>
      <c r="R82" s="32"/>
      <c r="S82" s="32"/>
      <c r="T82" s="8"/>
      <c r="U82" s="8"/>
      <c r="V82" s="8"/>
      <c r="W82" s="8"/>
      <c r="X82" s="8"/>
      <c r="Y82" s="8"/>
    </row>
    <row r="83" spans="1:25" s="1" customFormat="1" x14ac:dyDescent="0.25">
      <c r="C83" s="22"/>
      <c r="D83" s="22"/>
      <c r="E83" s="22"/>
      <c r="F83" s="22"/>
      <c r="G83" s="22"/>
      <c r="H83" s="22"/>
      <c r="I83" s="22"/>
      <c r="J83" s="22"/>
      <c r="K83" s="22"/>
      <c r="L83" s="22"/>
      <c r="M83" s="22"/>
      <c r="N83" s="22"/>
      <c r="O83" s="22"/>
      <c r="P83" s="22"/>
      <c r="Q83" s="22"/>
      <c r="R83" s="22"/>
      <c r="S83" s="22"/>
    </row>
    <row r="84" spans="1:25" s="1" customFormat="1" x14ac:dyDescent="0.25">
      <c r="A84" s="1" t="s">
        <v>795</v>
      </c>
      <c r="C84" s="22"/>
      <c r="D84" s="22"/>
      <c r="E84" s="22"/>
      <c r="F84" s="22"/>
      <c r="G84" s="22"/>
      <c r="H84" s="22"/>
      <c r="I84" s="22"/>
      <c r="J84" s="22"/>
      <c r="K84" s="22"/>
      <c r="L84" s="22"/>
      <c r="M84" s="22"/>
      <c r="N84" s="22"/>
      <c r="O84" s="22"/>
      <c r="P84" s="22"/>
      <c r="Q84" s="22"/>
      <c r="R84" s="22"/>
      <c r="S84" s="22"/>
    </row>
    <row r="85" spans="1:25" s="1" customFormat="1" x14ac:dyDescent="0.25">
      <c r="C85" s="22"/>
      <c r="D85" s="22"/>
      <c r="E85" s="22"/>
      <c r="F85" s="22"/>
      <c r="G85" s="22"/>
      <c r="H85" s="22"/>
      <c r="I85" s="22"/>
      <c r="J85" s="22"/>
      <c r="K85" s="22"/>
      <c r="L85" s="22"/>
      <c r="M85" s="22"/>
      <c r="N85" s="22"/>
      <c r="O85" s="22"/>
      <c r="P85" s="22"/>
      <c r="Q85" s="22"/>
      <c r="R85" s="22"/>
      <c r="S85" s="22"/>
    </row>
    <row r="86" spans="1:25" s="1" customFormat="1" ht="60" x14ac:dyDescent="0.25">
      <c r="A86" s="2" t="s">
        <v>0</v>
      </c>
      <c r="B86" s="2" t="s">
        <v>1</v>
      </c>
      <c r="C86" s="10" t="s">
        <v>796</v>
      </c>
      <c r="D86" s="10" t="s">
        <v>797</v>
      </c>
      <c r="E86" s="10" t="s">
        <v>798</v>
      </c>
      <c r="F86" s="10" t="s">
        <v>799</v>
      </c>
      <c r="G86" s="10" t="s">
        <v>800</v>
      </c>
      <c r="H86" s="10" t="s">
        <v>801</v>
      </c>
      <c r="I86" s="10" t="s">
        <v>802</v>
      </c>
      <c r="J86" s="10" t="s">
        <v>116</v>
      </c>
      <c r="K86" s="30"/>
      <c r="L86" s="30"/>
      <c r="M86" s="30"/>
      <c r="N86" s="30"/>
      <c r="O86" s="30"/>
      <c r="P86" s="30"/>
      <c r="Q86" s="30"/>
      <c r="R86" s="30"/>
      <c r="S86" s="30"/>
      <c r="T86" s="9"/>
      <c r="U86" s="9"/>
      <c r="V86" s="9"/>
      <c r="W86" s="9"/>
      <c r="X86" s="9"/>
      <c r="Y86" s="9"/>
    </row>
    <row r="87" spans="1:25" s="1" customFormat="1" x14ac:dyDescent="0.25">
      <c r="A87" s="3" t="s">
        <v>2</v>
      </c>
      <c r="B87" s="4">
        <v>288</v>
      </c>
      <c r="C87" s="31">
        <v>5.5555555555555552E-2</v>
      </c>
      <c r="D87" s="31">
        <v>5.2083333333333336E-2</v>
      </c>
      <c r="E87" s="31">
        <v>3.472222222222222E-3</v>
      </c>
      <c r="F87" s="31">
        <v>2.4305555555555556E-2</v>
      </c>
      <c r="G87" s="31">
        <v>6.25E-2</v>
      </c>
      <c r="H87" s="31">
        <v>2.7777777777777776E-2</v>
      </c>
      <c r="I87" s="31">
        <v>1.3888888888888888E-2</v>
      </c>
      <c r="J87" s="31">
        <v>0.86111111111111116</v>
      </c>
      <c r="K87" s="32"/>
      <c r="L87" s="32"/>
      <c r="M87" s="32"/>
      <c r="N87" s="32"/>
      <c r="O87" s="32"/>
      <c r="P87" s="32"/>
      <c r="Q87" s="32"/>
      <c r="R87" s="32"/>
      <c r="S87" s="32"/>
      <c r="T87" s="8"/>
      <c r="U87" s="8"/>
      <c r="V87" s="8"/>
      <c r="W87" s="8"/>
      <c r="X87" s="8"/>
      <c r="Y87" s="8"/>
    </row>
    <row r="88" spans="1:25" s="1" customFormat="1" x14ac:dyDescent="0.25">
      <c r="A88" s="6" t="s">
        <v>3</v>
      </c>
      <c r="B88" s="4">
        <v>115</v>
      </c>
      <c r="C88" s="31">
        <v>6.0869565217391307E-2</v>
      </c>
      <c r="D88" s="31">
        <v>6.0869565217391307E-2</v>
      </c>
      <c r="E88" s="31">
        <v>8.6956521739130436E-3</v>
      </c>
      <c r="F88" s="31">
        <v>4.3478260869565216E-2</v>
      </c>
      <c r="G88" s="31">
        <v>9.5652173913043481E-2</v>
      </c>
      <c r="H88" s="31">
        <v>4.3478260869565216E-2</v>
      </c>
      <c r="I88" s="31">
        <v>2.6086956521739129E-2</v>
      </c>
      <c r="J88" s="31">
        <v>0.81739130434782614</v>
      </c>
      <c r="K88" s="32"/>
      <c r="L88" s="32"/>
      <c r="M88" s="32"/>
      <c r="N88" s="32"/>
      <c r="O88" s="32"/>
      <c r="P88" s="32"/>
      <c r="Q88" s="32"/>
      <c r="R88" s="32"/>
      <c r="S88" s="32"/>
      <c r="T88" s="8"/>
      <c r="U88" s="8"/>
      <c r="V88" s="8"/>
      <c r="W88" s="8"/>
      <c r="X88" s="8"/>
      <c r="Y88" s="8"/>
    </row>
    <row r="89" spans="1:25" s="1" customFormat="1" x14ac:dyDescent="0.25">
      <c r="A89" s="6" t="s">
        <v>4</v>
      </c>
      <c r="B89" s="4">
        <v>33</v>
      </c>
      <c r="C89" s="31">
        <v>6.0606060606060608E-2</v>
      </c>
      <c r="D89" s="31">
        <v>6.0606060606060608E-2</v>
      </c>
      <c r="E89" s="31">
        <v>0</v>
      </c>
      <c r="F89" s="31">
        <v>0</v>
      </c>
      <c r="G89" s="31">
        <v>0</v>
      </c>
      <c r="H89" s="31">
        <v>0</v>
      </c>
      <c r="I89" s="31">
        <v>0</v>
      </c>
      <c r="J89" s="31">
        <v>0.87878787878787878</v>
      </c>
      <c r="K89" s="32"/>
      <c r="L89" s="32"/>
      <c r="M89" s="32"/>
      <c r="N89" s="32"/>
      <c r="O89" s="32"/>
      <c r="P89" s="32"/>
      <c r="Q89" s="32"/>
      <c r="R89" s="32"/>
      <c r="S89" s="32"/>
      <c r="T89" s="8"/>
      <c r="U89" s="8"/>
      <c r="V89" s="8"/>
      <c r="W89" s="8"/>
      <c r="X89" s="8"/>
      <c r="Y89" s="8"/>
    </row>
    <row r="90" spans="1:25" s="1" customFormat="1" x14ac:dyDescent="0.25">
      <c r="A90" s="6" t="s">
        <v>5</v>
      </c>
      <c r="B90" s="4">
        <v>55</v>
      </c>
      <c r="C90" s="31">
        <v>5.4545454545454543E-2</v>
      </c>
      <c r="D90" s="31">
        <v>1.8181818181818181E-2</v>
      </c>
      <c r="E90" s="31">
        <v>0</v>
      </c>
      <c r="F90" s="31">
        <v>0</v>
      </c>
      <c r="G90" s="31">
        <v>7.2727272727272724E-2</v>
      </c>
      <c r="H90" s="31">
        <v>1.8181818181818181E-2</v>
      </c>
      <c r="I90" s="31">
        <v>1.8181818181818181E-2</v>
      </c>
      <c r="J90" s="31">
        <v>0.89090909090909087</v>
      </c>
      <c r="K90" s="32"/>
      <c r="L90" s="32"/>
      <c r="M90" s="32"/>
      <c r="N90" s="32"/>
      <c r="O90" s="32"/>
      <c r="P90" s="32"/>
      <c r="Q90" s="32"/>
      <c r="R90" s="32"/>
      <c r="S90" s="32"/>
      <c r="T90" s="8"/>
      <c r="U90" s="8"/>
      <c r="V90" s="8"/>
      <c r="W90" s="8"/>
      <c r="X90" s="8"/>
      <c r="Y90" s="8"/>
    </row>
    <row r="91" spans="1:25" s="1" customFormat="1" x14ac:dyDescent="0.25">
      <c r="A91" s="6" t="s">
        <v>6</v>
      </c>
      <c r="B91" s="4">
        <v>40</v>
      </c>
      <c r="C91" s="31">
        <v>2.5000000000000001E-2</v>
      </c>
      <c r="D91" s="31">
        <v>7.4999999999999997E-2</v>
      </c>
      <c r="E91" s="31">
        <v>0</v>
      </c>
      <c r="F91" s="31">
        <v>2.5000000000000001E-2</v>
      </c>
      <c r="G91" s="31">
        <v>0.05</v>
      </c>
      <c r="H91" s="31">
        <v>0</v>
      </c>
      <c r="I91" s="31">
        <v>0</v>
      </c>
      <c r="J91" s="31">
        <v>0.9</v>
      </c>
      <c r="K91" s="32"/>
      <c r="L91" s="32"/>
      <c r="M91" s="32"/>
      <c r="N91" s="32"/>
      <c r="O91" s="32"/>
      <c r="P91" s="32"/>
      <c r="Q91" s="32"/>
      <c r="R91" s="32"/>
      <c r="S91" s="32"/>
      <c r="T91" s="8"/>
      <c r="U91" s="8"/>
      <c r="V91" s="8"/>
      <c r="W91" s="8"/>
      <c r="X91" s="8"/>
      <c r="Y91" s="8"/>
    </row>
    <row r="92" spans="1:25" s="1" customFormat="1" x14ac:dyDescent="0.25">
      <c r="A92" s="6" t="s">
        <v>7</v>
      </c>
      <c r="B92" s="4">
        <v>45</v>
      </c>
      <c r="C92" s="31">
        <v>6.6666666666666666E-2</v>
      </c>
      <c r="D92" s="31">
        <v>4.4444444444444446E-2</v>
      </c>
      <c r="E92" s="31">
        <v>0</v>
      </c>
      <c r="F92" s="31">
        <v>2.2222222222222223E-2</v>
      </c>
      <c r="G92" s="31">
        <v>2.2222222222222223E-2</v>
      </c>
      <c r="H92" s="31">
        <v>4.4444444444444446E-2</v>
      </c>
      <c r="I92" s="31">
        <v>0</v>
      </c>
      <c r="J92" s="31">
        <v>0.88888888888888884</v>
      </c>
      <c r="K92" s="32"/>
      <c r="L92" s="32"/>
      <c r="M92" s="32"/>
      <c r="N92" s="32"/>
      <c r="O92" s="32"/>
      <c r="P92" s="32"/>
      <c r="Q92" s="32"/>
      <c r="R92" s="32"/>
      <c r="S92" s="32"/>
      <c r="T92" s="8"/>
      <c r="U92" s="8"/>
      <c r="V92" s="8"/>
      <c r="W92" s="8"/>
      <c r="X92" s="8"/>
      <c r="Y92" s="8"/>
    </row>
    <row r="93" spans="1:25" s="1" customFormat="1" x14ac:dyDescent="0.25">
      <c r="A93" s="6" t="s">
        <v>8</v>
      </c>
      <c r="B93" s="4">
        <v>68</v>
      </c>
      <c r="C93" s="31">
        <v>0.13235294117647059</v>
      </c>
      <c r="D93" s="31">
        <v>0.14705882352941177</v>
      </c>
      <c r="E93" s="31">
        <v>0</v>
      </c>
      <c r="F93" s="31">
        <v>0.10294117647058823</v>
      </c>
      <c r="G93" s="31">
        <v>7.3529411764705885E-2</v>
      </c>
      <c r="H93" s="31">
        <v>5.8823529411764705E-2</v>
      </c>
      <c r="I93" s="31">
        <v>5.8823529411764705E-2</v>
      </c>
      <c r="J93" s="31">
        <v>0.73529411764705888</v>
      </c>
      <c r="K93" s="32"/>
      <c r="L93" s="32"/>
      <c r="M93" s="32"/>
      <c r="N93" s="32"/>
      <c r="O93" s="32"/>
      <c r="P93" s="32"/>
      <c r="Q93" s="32"/>
      <c r="R93" s="32"/>
      <c r="S93" s="32"/>
      <c r="T93" s="8"/>
      <c r="U93" s="8"/>
      <c r="V93" s="8"/>
      <c r="W93" s="8"/>
      <c r="X93" s="8"/>
      <c r="Y93" s="8"/>
    </row>
    <row r="94" spans="1:25" s="1" customFormat="1" x14ac:dyDescent="0.25">
      <c r="A94" s="6" t="s">
        <v>9</v>
      </c>
      <c r="B94" s="4">
        <v>213</v>
      </c>
      <c r="C94" s="31">
        <v>3.2863849765258218E-2</v>
      </c>
      <c r="D94" s="31">
        <v>2.3474178403755867E-2</v>
      </c>
      <c r="E94" s="31">
        <v>4.6948356807511738E-3</v>
      </c>
      <c r="F94" s="31">
        <v>0</v>
      </c>
      <c r="G94" s="31">
        <v>6.1032863849765258E-2</v>
      </c>
      <c r="H94" s="31">
        <v>1.8779342723004695E-2</v>
      </c>
      <c r="I94" s="31">
        <v>0</v>
      </c>
      <c r="J94" s="31">
        <v>0.89671361502347413</v>
      </c>
      <c r="K94" s="32"/>
      <c r="L94" s="32"/>
      <c r="M94" s="32"/>
      <c r="N94" s="32"/>
      <c r="O94" s="32"/>
      <c r="P94" s="32"/>
      <c r="Q94" s="32"/>
      <c r="R94" s="32"/>
      <c r="S94" s="32"/>
      <c r="T94" s="8"/>
      <c r="U94" s="8"/>
      <c r="V94" s="8"/>
      <c r="W94" s="8"/>
      <c r="X94" s="8"/>
      <c r="Y94" s="8"/>
    </row>
    <row r="95" spans="1:25" s="1" customFormat="1" x14ac:dyDescent="0.25">
      <c r="A95" s="6" t="s">
        <v>10</v>
      </c>
      <c r="B95" s="4">
        <v>54</v>
      </c>
      <c r="C95" s="31">
        <v>3.7037037037037035E-2</v>
      </c>
      <c r="D95" s="31">
        <v>3.7037037037037035E-2</v>
      </c>
      <c r="E95" s="31">
        <v>0</v>
      </c>
      <c r="F95" s="31">
        <v>1.8518518518518517E-2</v>
      </c>
      <c r="G95" s="31">
        <v>5.5555555555555552E-2</v>
      </c>
      <c r="H95" s="31">
        <v>0</v>
      </c>
      <c r="I95" s="31">
        <v>1.8518518518518517E-2</v>
      </c>
      <c r="J95" s="31">
        <v>0.87037037037037035</v>
      </c>
      <c r="K95" s="32"/>
      <c r="L95" s="32"/>
      <c r="M95" s="32"/>
      <c r="N95" s="32"/>
      <c r="O95" s="32"/>
      <c r="P95" s="32"/>
      <c r="Q95" s="32"/>
      <c r="R95" s="32"/>
      <c r="S95" s="32"/>
      <c r="T95" s="8"/>
      <c r="U95" s="8"/>
      <c r="V95" s="8"/>
      <c r="W95" s="8"/>
      <c r="X95" s="8"/>
      <c r="Y95" s="8"/>
    </row>
    <row r="96" spans="1:25" s="1" customFormat="1" x14ac:dyDescent="0.25">
      <c r="A96" s="6" t="s">
        <v>11</v>
      </c>
      <c r="B96" s="4">
        <v>95</v>
      </c>
      <c r="C96" s="31">
        <v>2.1052631578947368E-2</v>
      </c>
      <c r="D96" s="31">
        <v>0</v>
      </c>
      <c r="E96" s="31">
        <v>1.0526315789473684E-2</v>
      </c>
      <c r="F96" s="31">
        <v>0</v>
      </c>
      <c r="G96" s="31">
        <v>5.2631578947368418E-2</v>
      </c>
      <c r="H96" s="31">
        <v>2.1052631578947368E-2</v>
      </c>
      <c r="I96" s="31">
        <v>0</v>
      </c>
      <c r="J96" s="31">
        <v>0.9263157894736842</v>
      </c>
      <c r="K96" s="32"/>
      <c r="L96" s="32"/>
      <c r="M96" s="32"/>
      <c r="N96" s="32"/>
      <c r="O96" s="32"/>
      <c r="P96" s="32"/>
      <c r="Q96" s="32"/>
      <c r="R96" s="32"/>
      <c r="S96" s="32"/>
      <c r="T96" s="8"/>
      <c r="U96" s="8"/>
      <c r="V96" s="8"/>
      <c r="W96" s="8"/>
      <c r="X96" s="8"/>
      <c r="Y96" s="8"/>
    </row>
    <row r="97" spans="1:25" s="1" customFormat="1" x14ac:dyDescent="0.25">
      <c r="A97" s="6" t="s">
        <v>12</v>
      </c>
      <c r="B97" s="4">
        <v>48</v>
      </c>
      <c r="C97" s="31">
        <v>4.1666666666666664E-2</v>
      </c>
      <c r="D97" s="31">
        <v>4.1666666666666664E-2</v>
      </c>
      <c r="E97" s="31">
        <v>0</v>
      </c>
      <c r="F97" s="31">
        <v>2.0833333333333332E-2</v>
      </c>
      <c r="G97" s="31">
        <v>4.1666666666666664E-2</v>
      </c>
      <c r="H97" s="31">
        <v>0</v>
      </c>
      <c r="I97" s="31">
        <v>2.0833333333333332E-2</v>
      </c>
      <c r="J97" s="31">
        <v>0.89583333333333337</v>
      </c>
      <c r="K97" s="32"/>
      <c r="L97" s="32"/>
      <c r="M97" s="32"/>
      <c r="N97" s="32"/>
      <c r="O97" s="32"/>
      <c r="P97" s="32"/>
      <c r="Q97" s="32"/>
      <c r="R97" s="32"/>
      <c r="S97" s="32"/>
      <c r="T97" s="8"/>
      <c r="U97" s="8"/>
      <c r="V97" s="8"/>
      <c r="W97" s="8"/>
      <c r="X97" s="8"/>
      <c r="Y97" s="8"/>
    </row>
    <row r="98" spans="1:25" s="1" customFormat="1" x14ac:dyDescent="0.25">
      <c r="A98" s="6" t="s">
        <v>13</v>
      </c>
      <c r="B98" s="4">
        <v>87</v>
      </c>
      <c r="C98" s="31">
        <v>0.10344827586206896</v>
      </c>
      <c r="D98" s="31">
        <v>0.11494252873563218</v>
      </c>
      <c r="E98" s="31">
        <v>0</v>
      </c>
      <c r="F98" s="31">
        <v>5.7471264367816091E-2</v>
      </c>
      <c r="G98" s="31">
        <v>8.0459770114942528E-2</v>
      </c>
      <c r="H98" s="31">
        <v>5.7471264367816091E-2</v>
      </c>
      <c r="I98" s="31">
        <v>2.2988505747126436E-2</v>
      </c>
      <c r="J98" s="31">
        <v>0.77011494252873558</v>
      </c>
      <c r="K98" s="32"/>
      <c r="L98" s="32"/>
      <c r="M98" s="32"/>
      <c r="N98" s="32"/>
      <c r="O98" s="32"/>
      <c r="P98" s="32"/>
      <c r="Q98" s="32"/>
      <c r="R98" s="32"/>
      <c r="S98" s="32"/>
      <c r="T98" s="8"/>
      <c r="U98" s="8"/>
      <c r="V98" s="8"/>
      <c r="W98" s="8"/>
      <c r="X98" s="8"/>
      <c r="Y98" s="8"/>
    </row>
    <row r="99" spans="1:25" s="1" customFormat="1" x14ac:dyDescent="0.25">
      <c r="B99" s="7"/>
      <c r="C99" s="32"/>
      <c r="D99" s="32"/>
      <c r="E99" s="32"/>
      <c r="F99" s="32"/>
      <c r="G99" s="32"/>
      <c r="H99" s="32"/>
      <c r="I99" s="32"/>
      <c r="J99" s="32"/>
      <c r="K99" s="32"/>
      <c r="L99" s="32"/>
      <c r="M99" s="32"/>
      <c r="N99" s="32"/>
      <c r="O99" s="32"/>
      <c r="P99" s="32"/>
      <c r="Q99" s="32"/>
      <c r="R99" s="32"/>
      <c r="S99" s="32"/>
      <c r="T99" s="8"/>
      <c r="U99" s="8"/>
      <c r="V99" s="8"/>
      <c r="W99" s="8"/>
      <c r="X99" s="8"/>
      <c r="Y99" s="8"/>
    </row>
    <row r="100" spans="1:25" s="1" customFormat="1" x14ac:dyDescent="0.25">
      <c r="C100" s="22"/>
      <c r="D100" s="22"/>
      <c r="E100" s="22"/>
      <c r="F100" s="22"/>
      <c r="G100" s="22"/>
      <c r="H100" s="22"/>
      <c r="I100" s="22"/>
      <c r="J100" s="22"/>
      <c r="K100" s="22"/>
      <c r="L100" s="22"/>
      <c r="M100" s="22"/>
      <c r="N100" s="22"/>
      <c r="O100" s="22"/>
      <c r="P100" s="22"/>
      <c r="Q100" s="22"/>
      <c r="R100" s="22"/>
      <c r="S100" s="22"/>
    </row>
    <row r="101" spans="1:25" s="1" customFormat="1" x14ac:dyDescent="0.25">
      <c r="A101" s="1" t="s">
        <v>803</v>
      </c>
      <c r="C101" s="22"/>
      <c r="D101" s="22"/>
      <c r="E101" s="22"/>
      <c r="F101" s="22"/>
      <c r="G101" s="22"/>
      <c r="H101" s="22"/>
      <c r="I101" s="22"/>
      <c r="J101" s="22"/>
      <c r="K101" s="22"/>
      <c r="L101" s="22"/>
      <c r="M101" s="22"/>
      <c r="N101" s="22"/>
      <c r="O101" s="22"/>
      <c r="P101" s="22"/>
      <c r="Q101" s="22"/>
      <c r="R101" s="22"/>
      <c r="S101" s="22"/>
    </row>
    <row r="102" spans="1:25" s="1" customFormat="1" x14ac:dyDescent="0.25">
      <c r="C102" s="22"/>
      <c r="D102" s="22"/>
      <c r="E102" s="22"/>
      <c r="F102" s="22"/>
      <c r="G102" s="22"/>
      <c r="H102" s="22"/>
      <c r="I102" s="22"/>
      <c r="J102" s="22"/>
      <c r="K102" s="22"/>
      <c r="L102" s="22"/>
      <c r="M102" s="22"/>
      <c r="N102" s="22"/>
      <c r="O102" s="22"/>
      <c r="P102" s="22"/>
      <c r="Q102" s="22"/>
      <c r="R102" s="22"/>
      <c r="S102" s="22"/>
    </row>
    <row r="103" spans="1:25" s="1" customFormat="1" ht="30" x14ac:dyDescent="0.25">
      <c r="A103" s="2" t="s">
        <v>0</v>
      </c>
      <c r="B103" s="2" t="s">
        <v>1</v>
      </c>
      <c r="C103" s="10" t="s">
        <v>804</v>
      </c>
      <c r="D103" s="10" t="s">
        <v>805</v>
      </c>
      <c r="E103" s="10" t="s">
        <v>806</v>
      </c>
      <c r="F103" s="10" t="s">
        <v>240</v>
      </c>
      <c r="G103" s="30"/>
      <c r="H103" s="30"/>
      <c r="I103" s="30"/>
      <c r="J103" s="30"/>
      <c r="K103" s="30"/>
      <c r="L103" s="30"/>
      <c r="M103" s="30"/>
      <c r="N103" s="30"/>
      <c r="O103" s="30"/>
      <c r="P103" s="30"/>
      <c r="Q103" s="30"/>
      <c r="R103" s="30"/>
      <c r="S103" s="30"/>
      <c r="T103" s="9"/>
      <c r="U103" s="9"/>
      <c r="V103" s="9"/>
      <c r="W103" s="9"/>
      <c r="X103" s="9"/>
      <c r="Y103" s="9"/>
    </row>
    <row r="104" spans="1:25" s="1" customFormat="1" x14ac:dyDescent="0.25">
      <c r="A104" s="3" t="s">
        <v>2</v>
      </c>
      <c r="B104" s="4">
        <v>2270</v>
      </c>
      <c r="C104" s="31">
        <v>0.88986784140969166</v>
      </c>
      <c r="D104" s="31">
        <v>2.2466960352422908E-2</v>
      </c>
      <c r="E104" s="31">
        <v>4.0969162995594714E-2</v>
      </c>
      <c r="F104" s="31">
        <v>4.6696035242290747E-2</v>
      </c>
      <c r="G104" s="32"/>
      <c r="H104" s="32"/>
      <c r="I104" s="32"/>
      <c r="J104" s="32"/>
      <c r="K104" s="32"/>
      <c r="L104" s="32"/>
      <c r="M104" s="32"/>
      <c r="N104" s="32"/>
      <c r="O104" s="32"/>
      <c r="P104" s="32"/>
      <c r="Q104" s="32"/>
      <c r="R104" s="32"/>
      <c r="S104" s="32"/>
      <c r="T104" s="8"/>
      <c r="U104" s="8"/>
      <c r="V104" s="8"/>
      <c r="W104" s="8"/>
      <c r="X104" s="8"/>
      <c r="Y104" s="8"/>
    </row>
    <row r="105" spans="1:25" s="1" customFormat="1" x14ac:dyDescent="0.25">
      <c r="A105" s="6" t="s">
        <v>3</v>
      </c>
      <c r="B105" s="4">
        <v>749</v>
      </c>
      <c r="C105" s="31">
        <v>0.88918558077436582</v>
      </c>
      <c r="D105" s="31">
        <v>2.8037383177570093E-2</v>
      </c>
      <c r="E105" s="31">
        <v>4.4058744993324434E-2</v>
      </c>
      <c r="F105" s="31">
        <v>3.8718291054739652E-2</v>
      </c>
      <c r="G105" s="32"/>
      <c r="H105" s="32"/>
      <c r="I105" s="32"/>
      <c r="J105" s="32"/>
      <c r="K105" s="32"/>
      <c r="L105" s="32"/>
      <c r="M105" s="32"/>
      <c r="N105" s="32"/>
      <c r="O105" s="32"/>
      <c r="P105" s="32"/>
      <c r="Q105" s="32"/>
      <c r="R105" s="32"/>
      <c r="S105" s="32"/>
      <c r="T105" s="8"/>
      <c r="U105" s="8"/>
      <c r="V105" s="8"/>
      <c r="W105" s="8"/>
      <c r="X105" s="8"/>
      <c r="Y105" s="8"/>
    </row>
    <row r="106" spans="1:25" s="1" customFormat="1" x14ac:dyDescent="0.25">
      <c r="A106" s="6" t="s">
        <v>4</v>
      </c>
      <c r="B106" s="4">
        <v>444</v>
      </c>
      <c r="C106" s="31">
        <v>0.92792792792792789</v>
      </c>
      <c r="D106" s="31">
        <v>1.3513513513513514E-2</v>
      </c>
      <c r="E106" s="31">
        <v>2.9279279279279279E-2</v>
      </c>
      <c r="F106" s="31">
        <v>2.9279279279279279E-2</v>
      </c>
      <c r="G106" s="32"/>
      <c r="H106" s="32"/>
      <c r="I106" s="32"/>
      <c r="J106" s="32"/>
      <c r="K106" s="32"/>
      <c r="L106" s="32"/>
      <c r="M106" s="32"/>
      <c r="N106" s="32"/>
      <c r="O106" s="32"/>
      <c r="P106" s="32"/>
      <c r="Q106" s="32"/>
      <c r="R106" s="32"/>
      <c r="S106" s="32"/>
      <c r="T106" s="8"/>
      <c r="U106" s="8"/>
      <c r="V106" s="8"/>
      <c r="W106" s="8"/>
      <c r="X106" s="8"/>
      <c r="Y106" s="8"/>
    </row>
    <row r="107" spans="1:25" s="1" customFormat="1" x14ac:dyDescent="0.25">
      <c r="A107" s="6" t="s">
        <v>5</v>
      </c>
      <c r="B107" s="4">
        <v>437</v>
      </c>
      <c r="C107" s="31">
        <v>0.8832951945080092</v>
      </c>
      <c r="D107" s="31">
        <v>2.2883295194508008E-2</v>
      </c>
      <c r="E107" s="31">
        <v>3.6613272311212815E-2</v>
      </c>
      <c r="F107" s="31">
        <v>5.7208237986270026E-2</v>
      </c>
      <c r="G107" s="32"/>
      <c r="H107" s="32"/>
      <c r="I107" s="32"/>
      <c r="J107" s="32"/>
      <c r="K107" s="32"/>
      <c r="L107" s="32"/>
      <c r="M107" s="32"/>
      <c r="N107" s="32"/>
      <c r="O107" s="32"/>
      <c r="P107" s="32"/>
      <c r="Q107" s="32"/>
      <c r="R107" s="32"/>
      <c r="S107" s="32"/>
      <c r="T107" s="8"/>
      <c r="U107" s="8"/>
      <c r="V107" s="8"/>
      <c r="W107" s="8"/>
      <c r="X107" s="8"/>
      <c r="Y107" s="8"/>
    </row>
    <row r="108" spans="1:25" s="1" customFormat="1" x14ac:dyDescent="0.25">
      <c r="A108" s="6" t="s">
        <v>6</v>
      </c>
      <c r="B108" s="4">
        <v>265</v>
      </c>
      <c r="C108" s="31">
        <v>0.87547169811320757</v>
      </c>
      <c r="D108" s="31">
        <v>1.8867924528301886E-2</v>
      </c>
      <c r="E108" s="31">
        <v>6.0377358490566038E-2</v>
      </c>
      <c r="F108" s="31">
        <v>4.5283018867924525E-2</v>
      </c>
      <c r="G108" s="32"/>
      <c r="H108" s="32"/>
      <c r="I108" s="32"/>
      <c r="J108" s="32"/>
      <c r="K108" s="32"/>
      <c r="L108" s="32"/>
      <c r="M108" s="32"/>
      <c r="N108" s="32"/>
      <c r="O108" s="32"/>
      <c r="P108" s="32"/>
      <c r="Q108" s="32"/>
      <c r="R108" s="32"/>
      <c r="S108" s="32"/>
      <c r="T108" s="8"/>
      <c r="U108" s="8"/>
      <c r="V108" s="8"/>
      <c r="W108" s="8"/>
      <c r="X108" s="8"/>
      <c r="Y108" s="8"/>
    </row>
    <row r="109" spans="1:25" s="1" customFormat="1" x14ac:dyDescent="0.25">
      <c r="A109" s="6" t="s">
        <v>7</v>
      </c>
      <c r="B109" s="4">
        <v>375</v>
      </c>
      <c r="C109" s="31">
        <v>0.86399999999999999</v>
      </c>
      <c r="D109" s="31">
        <v>2.4E-2</v>
      </c>
      <c r="E109" s="31">
        <v>0.04</v>
      </c>
      <c r="F109" s="31">
        <v>7.1999999999999995E-2</v>
      </c>
      <c r="G109" s="32"/>
      <c r="H109" s="32"/>
      <c r="I109" s="32"/>
      <c r="J109" s="32"/>
      <c r="K109" s="32"/>
      <c r="L109" s="32"/>
      <c r="M109" s="32"/>
      <c r="N109" s="32"/>
      <c r="O109" s="32"/>
      <c r="P109" s="32"/>
      <c r="Q109" s="32"/>
      <c r="R109" s="32"/>
      <c r="S109" s="32"/>
      <c r="T109" s="8"/>
      <c r="U109" s="8"/>
      <c r="V109" s="8"/>
      <c r="W109" s="8"/>
      <c r="X109" s="8"/>
      <c r="Y109" s="8"/>
    </row>
    <row r="110" spans="1:25" s="1" customFormat="1" x14ac:dyDescent="0.25">
      <c r="A110" s="6" t="s">
        <v>8</v>
      </c>
      <c r="B110" s="4">
        <v>1507</v>
      </c>
      <c r="C110" s="31">
        <v>0.92966157929661575</v>
      </c>
      <c r="D110" s="31">
        <v>2.3888520238885203E-2</v>
      </c>
      <c r="E110" s="31">
        <v>2.7206370272063702E-2</v>
      </c>
      <c r="F110" s="31">
        <v>1.9243530192435302E-2</v>
      </c>
      <c r="G110" s="32"/>
      <c r="H110" s="32"/>
      <c r="I110" s="32"/>
      <c r="J110" s="32"/>
      <c r="K110" s="32"/>
      <c r="L110" s="32"/>
      <c r="M110" s="32"/>
      <c r="N110" s="32"/>
      <c r="O110" s="32"/>
      <c r="P110" s="32"/>
      <c r="Q110" s="32"/>
      <c r="R110" s="32"/>
      <c r="S110" s="32"/>
      <c r="T110" s="8"/>
      <c r="U110" s="8"/>
      <c r="V110" s="8"/>
      <c r="W110" s="8"/>
      <c r="X110" s="8"/>
      <c r="Y110" s="8"/>
    </row>
    <row r="111" spans="1:25" s="1" customFormat="1" x14ac:dyDescent="0.25">
      <c r="A111" s="6" t="s">
        <v>9</v>
      </c>
      <c r="B111" s="4">
        <v>733</v>
      </c>
      <c r="C111" s="31">
        <v>0.81309686221009547</v>
      </c>
      <c r="D111" s="31">
        <v>1.9099590723055934E-2</v>
      </c>
      <c r="E111" s="31">
        <v>6.6848567530695777E-2</v>
      </c>
      <c r="F111" s="31">
        <v>0.1009549795361528</v>
      </c>
      <c r="G111" s="32"/>
      <c r="H111" s="32"/>
      <c r="I111" s="32"/>
      <c r="J111" s="32"/>
      <c r="K111" s="32"/>
      <c r="L111" s="32"/>
      <c r="M111" s="32"/>
      <c r="N111" s="32"/>
      <c r="O111" s="32"/>
      <c r="P111" s="32"/>
      <c r="Q111" s="32"/>
      <c r="R111" s="32"/>
      <c r="S111" s="32"/>
      <c r="T111" s="8"/>
      <c r="U111" s="8"/>
      <c r="V111" s="8"/>
      <c r="W111" s="8"/>
      <c r="X111" s="8"/>
      <c r="Y111" s="8"/>
    </row>
    <row r="112" spans="1:25" s="1" customFormat="1" x14ac:dyDescent="0.25">
      <c r="A112" s="6" t="s">
        <v>10</v>
      </c>
      <c r="B112" s="4">
        <v>545</v>
      </c>
      <c r="C112" s="31">
        <v>0.89357798165137614</v>
      </c>
      <c r="D112" s="31">
        <v>2.7522935779816515E-2</v>
      </c>
      <c r="E112" s="31">
        <v>2.5688073394495414E-2</v>
      </c>
      <c r="F112" s="31">
        <v>5.321100917431193E-2</v>
      </c>
      <c r="G112" s="32"/>
      <c r="H112" s="32"/>
      <c r="I112" s="32"/>
      <c r="J112" s="32"/>
      <c r="K112" s="32"/>
      <c r="L112" s="32"/>
      <c r="M112" s="32"/>
      <c r="N112" s="32"/>
      <c r="O112" s="32"/>
      <c r="P112" s="32"/>
      <c r="Q112" s="32"/>
      <c r="R112" s="32"/>
      <c r="S112" s="32"/>
      <c r="T112" s="8"/>
      <c r="U112" s="8"/>
      <c r="V112" s="8"/>
      <c r="W112" s="8"/>
      <c r="X112" s="8"/>
      <c r="Y112" s="8"/>
    </row>
    <row r="113" spans="1:25" s="1" customFormat="1" x14ac:dyDescent="0.25">
      <c r="A113" s="6" t="s">
        <v>11</v>
      </c>
      <c r="B113" s="4">
        <v>907</v>
      </c>
      <c r="C113" s="31">
        <v>0.88313120176405735</v>
      </c>
      <c r="D113" s="31">
        <v>2.7563395810363836E-2</v>
      </c>
      <c r="E113" s="31">
        <v>3.9691289966923927E-2</v>
      </c>
      <c r="F113" s="31">
        <v>4.9614112458654908E-2</v>
      </c>
      <c r="G113" s="32"/>
      <c r="H113" s="32"/>
      <c r="I113" s="32"/>
      <c r="J113" s="32"/>
      <c r="K113" s="32"/>
      <c r="L113" s="32"/>
      <c r="M113" s="32"/>
      <c r="N113" s="32"/>
      <c r="O113" s="32"/>
      <c r="P113" s="32"/>
      <c r="Q113" s="32"/>
      <c r="R113" s="32"/>
      <c r="S113" s="32"/>
      <c r="T113" s="8"/>
      <c r="U113" s="8"/>
      <c r="V113" s="8"/>
      <c r="W113" s="8"/>
      <c r="X113" s="8"/>
      <c r="Y113" s="8"/>
    </row>
    <row r="114" spans="1:25" s="1" customFormat="1" x14ac:dyDescent="0.25">
      <c r="A114" s="6" t="s">
        <v>12</v>
      </c>
      <c r="B114" s="4">
        <v>293</v>
      </c>
      <c r="C114" s="31">
        <v>0.9078498293515358</v>
      </c>
      <c r="D114" s="31">
        <v>2.0477815699658702E-2</v>
      </c>
      <c r="E114" s="31">
        <v>4.778156996587031E-2</v>
      </c>
      <c r="F114" s="31">
        <v>2.3890784982935155E-2</v>
      </c>
      <c r="G114" s="32"/>
      <c r="H114" s="32"/>
      <c r="I114" s="32"/>
      <c r="J114" s="32"/>
      <c r="K114" s="32"/>
      <c r="L114" s="32"/>
      <c r="M114" s="32"/>
      <c r="N114" s="32"/>
      <c r="O114" s="32"/>
      <c r="P114" s="32"/>
      <c r="Q114" s="32"/>
      <c r="R114" s="32"/>
      <c r="S114" s="32"/>
      <c r="T114" s="8"/>
      <c r="U114" s="8"/>
      <c r="V114" s="8"/>
      <c r="W114" s="8"/>
      <c r="X114" s="8"/>
      <c r="Y114" s="8"/>
    </row>
    <row r="115" spans="1:25" s="1" customFormat="1" x14ac:dyDescent="0.25">
      <c r="A115" s="6" t="s">
        <v>13</v>
      </c>
      <c r="B115" s="4">
        <v>445</v>
      </c>
      <c r="C115" s="31">
        <v>0.89213483146067418</v>
      </c>
      <c r="D115" s="31">
        <v>6.7415730337078653E-3</v>
      </c>
      <c r="E115" s="31">
        <v>4.7191011235955059E-2</v>
      </c>
      <c r="F115" s="31">
        <v>5.3932584269662923E-2</v>
      </c>
      <c r="G115" s="32"/>
      <c r="H115" s="32"/>
      <c r="I115" s="32"/>
      <c r="J115" s="32"/>
      <c r="K115" s="32"/>
      <c r="L115" s="32"/>
      <c r="M115" s="32"/>
      <c r="N115" s="32"/>
      <c r="O115" s="32"/>
      <c r="P115" s="32"/>
      <c r="Q115" s="32"/>
      <c r="R115" s="32"/>
      <c r="S115" s="32"/>
      <c r="T115" s="8"/>
      <c r="U115" s="8"/>
      <c r="V115" s="8"/>
      <c r="W115" s="8"/>
      <c r="X115" s="8"/>
      <c r="Y115" s="8"/>
    </row>
    <row r="116" spans="1:25" s="1" customFormat="1" x14ac:dyDescent="0.25">
      <c r="B116" s="7"/>
      <c r="C116" s="32"/>
      <c r="D116" s="32"/>
      <c r="E116" s="32"/>
      <c r="F116" s="32"/>
      <c r="G116" s="32"/>
      <c r="H116" s="32"/>
      <c r="I116" s="32"/>
      <c r="J116" s="32"/>
      <c r="K116" s="32"/>
      <c r="L116" s="32"/>
      <c r="M116" s="32"/>
      <c r="N116" s="32"/>
      <c r="O116" s="32"/>
      <c r="P116" s="32"/>
      <c r="Q116" s="32"/>
      <c r="R116" s="32"/>
      <c r="S116" s="32"/>
      <c r="T116" s="8"/>
      <c r="U116" s="8"/>
      <c r="V116" s="8"/>
      <c r="W116" s="8"/>
      <c r="X116" s="8"/>
      <c r="Y116" s="8"/>
    </row>
    <row r="117" spans="1:25" s="1" customFormat="1" x14ac:dyDescent="0.25">
      <c r="C117" s="22"/>
      <c r="D117" s="22"/>
      <c r="E117" s="22"/>
      <c r="F117" s="22"/>
      <c r="G117" s="22"/>
      <c r="H117" s="22"/>
      <c r="I117" s="22"/>
      <c r="J117" s="22"/>
      <c r="K117" s="22"/>
      <c r="L117" s="22"/>
      <c r="M117" s="22"/>
      <c r="N117" s="22"/>
      <c r="O117" s="22"/>
      <c r="P117" s="22"/>
      <c r="Q117" s="22"/>
      <c r="R117" s="22"/>
      <c r="S117" s="22"/>
    </row>
    <row r="118" spans="1:25" s="1" customFormat="1" x14ac:dyDescent="0.25">
      <c r="A118" s="1" t="s">
        <v>807</v>
      </c>
      <c r="C118" s="22"/>
      <c r="D118" s="22"/>
      <c r="E118" s="22"/>
      <c r="F118" s="22"/>
      <c r="G118" s="22"/>
      <c r="H118" s="22"/>
      <c r="I118" s="22"/>
      <c r="J118" s="22"/>
      <c r="K118" s="22"/>
      <c r="L118" s="22"/>
      <c r="M118" s="22"/>
      <c r="N118" s="22"/>
      <c r="O118" s="22"/>
      <c r="P118" s="22"/>
      <c r="Q118" s="22"/>
      <c r="R118" s="22"/>
      <c r="S118" s="22"/>
    </row>
    <row r="119" spans="1:25" s="1" customFormat="1" x14ac:dyDescent="0.25">
      <c r="C119" s="22"/>
      <c r="D119" s="22"/>
      <c r="E119" s="22"/>
      <c r="F119" s="22"/>
      <c r="G119" s="22"/>
      <c r="H119" s="22"/>
      <c r="I119" s="22"/>
      <c r="J119" s="22"/>
      <c r="K119" s="22"/>
      <c r="L119" s="22"/>
      <c r="M119" s="22"/>
      <c r="N119" s="22"/>
      <c r="O119" s="22"/>
      <c r="P119" s="22"/>
      <c r="Q119" s="22"/>
      <c r="R119" s="22"/>
      <c r="S119" s="22"/>
    </row>
    <row r="120" spans="1:25" s="1" customFormat="1" x14ac:dyDescent="0.25">
      <c r="A120" s="2" t="s">
        <v>0</v>
      </c>
      <c r="B120" s="2" t="s">
        <v>1</v>
      </c>
      <c r="C120" s="10" t="s">
        <v>808</v>
      </c>
      <c r="D120" s="10" t="s">
        <v>809</v>
      </c>
      <c r="E120" s="10" t="s">
        <v>810</v>
      </c>
      <c r="F120" s="10" t="s">
        <v>811</v>
      </c>
      <c r="G120" s="10" t="s">
        <v>812</v>
      </c>
      <c r="H120" s="30"/>
      <c r="I120" s="30"/>
      <c r="J120" s="30"/>
      <c r="K120" s="30"/>
      <c r="L120" s="30"/>
      <c r="M120" s="30"/>
      <c r="N120" s="30"/>
      <c r="O120" s="30"/>
      <c r="P120" s="30"/>
      <c r="Q120" s="30"/>
      <c r="R120" s="30"/>
      <c r="S120" s="30"/>
      <c r="T120" s="9"/>
      <c r="U120" s="9"/>
      <c r="V120" s="9"/>
      <c r="W120" s="9"/>
      <c r="X120" s="9"/>
      <c r="Y120" s="9"/>
    </row>
    <row r="121" spans="1:25" s="1" customFormat="1" x14ac:dyDescent="0.25">
      <c r="A121" s="3" t="s">
        <v>2</v>
      </c>
      <c r="B121" s="4">
        <v>2499</v>
      </c>
      <c r="C121" s="31">
        <v>0.4189675870348139</v>
      </c>
      <c r="D121" s="31">
        <v>0.36774709883953582</v>
      </c>
      <c r="E121" s="31">
        <v>0.10564225690276111</v>
      </c>
      <c r="F121" s="31">
        <v>1.7607042817126852E-2</v>
      </c>
      <c r="G121" s="31">
        <v>9.003601440576231E-2</v>
      </c>
      <c r="H121" s="32"/>
      <c r="I121" s="32"/>
      <c r="J121" s="32"/>
      <c r="K121" s="32"/>
      <c r="L121" s="32"/>
      <c r="M121" s="32"/>
      <c r="N121" s="32"/>
      <c r="O121" s="32"/>
      <c r="P121" s="32"/>
      <c r="Q121" s="32"/>
      <c r="R121" s="32"/>
      <c r="S121" s="32"/>
      <c r="T121" s="8"/>
      <c r="U121" s="8"/>
      <c r="V121" s="8"/>
      <c r="W121" s="8"/>
      <c r="X121" s="8"/>
      <c r="Y121" s="8"/>
    </row>
    <row r="122" spans="1:25" s="1" customFormat="1" x14ac:dyDescent="0.25">
      <c r="A122" s="6" t="s">
        <v>3</v>
      </c>
      <c r="B122" s="4">
        <v>835</v>
      </c>
      <c r="C122" s="31">
        <v>0.41437125748502995</v>
      </c>
      <c r="D122" s="31">
        <v>0.37604790419161677</v>
      </c>
      <c r="E122" s="31">
        <v>9.580838323353294E-2</v>
      </c>
      <c r="F122" s="31">
        <v>2.1556886227544911E-2</v>
      </c>
      <c r="G122" s="31">
        <v>9.2215568862275443E-2</v>
      </c>
      <c r="H122" s="32"/>
      <c r="I122" s="32"/>
      <c r="J122" s="32"/>
      <c r="K122" s="32"/>
      <c r="L122" s="32"/>
      <c r="M122" s="32"/>
      <c r="N122" s="32"/>
      <c r="O122" s="32"/>
      <c r="P122" s="32"/>
      <c r="Q122" s="32"/>
      <c r="R122" s="32"/>
      <c r="S122" s="32"/>
      <c r="T122" s="8"/>
      <c r="U122" s="8"/>
      <c r="V122" s="8"/>
      <c r="W122" s="8"/>
      <c r="X122" s="8"/>
      <c r="Y122" s="8"/>
    </row>
    <row r="123" spans="1:25" s="1" customFormat="1" x14ac:dyDescent="0.25">
      <c r="A123" s="6" t="s">
        <v>4</v>
      </c>
      <c r="B123" s="4">
        <v>471</v>
      </c>
      <c r="C123" s="31">
        <v>0.45010615711252655</v>
      </c>
      <c r="D123" s="31">
        <v>0.34394904458598724</v>
      </c>
      <c r="E123" s="31">
        <v>0.11677282377919321</v>
      </c>
      <c r="F123" s="31">
        <v>1.2738853503184714E-2</v>
      </c>
      <c r="G123" s="31">
        <v>7.6433121019108277E-2</v>
      </c>
      <c r="H123" s="32"/>
      <c r="I123" s="32"/>
      <c r="J123" s="32"/>
      <c r="K123" s="32"/>
      <c r="L123" s="32"/>
      <c r="M123" s="32"/>
      <c r="N123" s="32"/>
      <c r="O123" s="32"/>
      <c r="P123" s="32"/>
      <c r="Q123" s="32"/>
      <c r="R123" s="32"/>
      <c r="S123" s="32"/>
      <c r="T123" s="8"/>
      <c r="U123" s="8"/>
      <c r="V123" s="8"/>
      <c r="W123" s="8"/>
      <c r="X123" s="8"/>
      <c r="Y123" s="8"/>
    </row>
    <row r="124" spans="1:25" s="1" customFormat="1" x14ac:dyDescent="0.25">
      <c r="A124" s="6" t="s">
        <v>5</v>
      </c>
      <c r="B124" s="4">
        <v>471</v>
      </c>
      <c r="C124" s="31">
        <v>0.39915074309978771</v>
      </c>
      <c r="D124" s="31">
        <v>0.36730360934182588</v>
      </c>
      <c r="E124" s="31">
        <v>0.11889596602972399</v>
      </c>
      <c r="F124" s="31">
        <v>1.6985138004246284E-2</v>
      </c>
      <c r="G124" s="31">
        <v>9.7664543524416142E-2</v>
      </c>
      <c r="H124" s="32"/>
      <c r="I124" s="32"/>
      <c r="J124" s="32"/>
      <c r="K124" s="32"/>
      <c r="L124" s="32"/>
      <c r="M124" s="32"/>
      <c r="N124" s="32"/>
      <c r="O124" s="32"/>
      <c r="P124" s="32"/>
      <c r="Q124" s="32"/>
      <c r="R124" s="32"/>
      <c r="S124" s="32"/>
      <c r="T124" s="8"/>
      <c r="U124" s="8"/>
      <c r="V124" s="8"/>
      <c r="W124" s="8"/>
      <c r="X124" s="8"/>
      <c r="Y124" s="8"/>
    </row>
    <row r="125" spans="1:25" s="1" customFormat="1" x14ac:dyDescent="0.25">
      <c r="A125" s="6" t="s">
        <v>6</v>
      </c>
      <c r="B125" s="4">
        <v>298</v>
      </c>
      <c r="C125" s="31">
        <v>0.42953020134228187</v>
      </c>
      <c r="D125" s="31">
        <v>0.34563758389261745</v>
      </c>
      <c r="E125" s="31">
        <v>9.3959731543624164E-2</v>
      </c>
      <c r="F125" s="31">
        <v>2.0134228187919462E-2</v>
      </c>
      <c r="G125" s="31">
        <v>0.11073825503355705</v>
      </c>
      <c r="H125" s="32"/>
      <c r="I125" s="32"/>
      <c r="J125" s="32"/>
      <c r="K125" s="32"/>
      <c r="L125" s="32"/>
      <c r="M125" s="32"/>
      <c r="N125" s="32"/>
      <c r="O125" s="32"/>
      <c r="P125" s="32"/>
      <c r="Q125" s="32"/>
      <c r="R125" s="32"/>
      <c r="S125" s="32"/>
      <c r="T125" s="8"/>
      <c r="U125" s="8"/>
      <c r="V125" s="8"/>
      <c r="W125" s="8"/>
      <c r="X125" s="8"/>
      <c r="Y125" s="8"/>
    </row>
    <row r="126" spans="1:25" s="1" customFormat="1" x14ac:dyDescent="0.25">
      <c r="A126" s="6" t="s">
        <v>7</v>
      </c>
      <c r="B126" s="4">
        <v>424</v>
      </c>
      <c r="C126" s="31">
        <v>0.40801886792452829</v>
      </c>
      <c r="D126" s="31">
        <v>0.39386792452830188</v>
      </c>
      <c r="E126" s="31">
        <v>0.10613207547169812</v>
      </c>
      <c r="F126" s="31">
        <v>1.4150943396226415E-2</v>
      </c>
      <c r="G126" s="31">
        <v>7.783018867924528E-2</v>
      </c>
      <c r="H126" s="32"/>
      <c r="I126" s="32"/>
      <c r="J126" s="32"/>
      <c r="K126" s="32"/>
      <c r="L126" s="32"/>
      <c r="M126" s="32"/>
      <c r="N126" s="32"/>
      <c r="O126" s="32"/>
      <c r="P126" s="32"/>
      <c r="Q126" s="32"/>
      <c r="R126" s="32"/>
      <c r="S126" s="32"/>
      <c r="T126" s="8"/>
      <c r="U126" s="8"/>
      <c r="V126" s="8"/>
      <c r="W126" s="8"/>
      <c r="X126" s="8"/>
      <c r="Y126" s="8"/>
    </row>
    <row r="127" spans="1:25" s="1" customFormat="1" x14ac:dyDescent="0.25">
      <c r="A127" s="6" t="s">
        <v>8</v>
      </c>
      <c r="B127" s="4">
        <v>1493</v>
      </c>
      <c r="C127" s="31">
        <v>0.30944407233757537</v>
      </c>
      <c r="D127" s="31">
        <v>0.43737441393168119</v>
      </c>
      <c r="E127" s="31">
        <v>0.13730743469524448</v>
      </c>
      <c r="F127" s="31">
        <v>2.0763563295378432E-2</v>
      </c>
      <c r="G127" s="31">
        <v>9.5110515740120569E-2</v>
      </c>
      <c r="H127" s="32"/>
      <c r="I127" s="32"/>
      <c r="J127" s="32"/>
      <c r="K127" s="32"/>
      <c r="L127" s="32"/>
      <c r="M127" s="32"/>
      <c r="N127" s="32"/>
      <c r="O127" s="32"/>
      <c r="P127" s="32"/>
      <c r="Q127" s="32"/>
      <c r="R127" s="32"/>
      <c r="S127" s="32"/>
      <c r="T127" s="8"/>
      <c r="U127" s="8"/>
      <c r="V127" s="8"/>
      <c r="W127" s="8"/>
      <c r="X127" s="8"/>
      <c r="Y127" s="8"/>
    </row>
    <row r="128" spans="1:25" s="1" customFormat="1" x14ac:dyDescent="0.25">
      <c r="A128" s="6" t="s">
        <v>9</v>
      </c>
      <c r="B128" s="4">
        <v>935</v>
      </c>
      <c r="C128" s="31">
        <v>0.59572192513368982</v>
      </c>
      <c r="D128" s="31">
        <v>0.25133689839572193</v>
      </c>
      <c r="E128" s="31">
        <v>5.4545454545454543E-2</v>
      </c>
      <c r="F128" s="31">
        <v>1.3903743315508022E-2</v>
      </c>
      <c r="G128" s="31">
        <v>8.4491978609625665E-2</v>
      </c>
      <c r="H128" s="32"/>
      <c r="I128" s="32"/>
      <c r="J128" s="32"/>
      <c r="K128" s="32"/>
      <c r="L128" s="32"/>
      <c r="M128" s="32"/>
      <c r="N128" s="32"/>
      <c r="O128" s="32"/>
      <c r="P128" s="32"/>
      <c r="Q128" s="32"/>
      <c r="R128" s="32"/>
      <c r="S128" s="32"/>
      <c r="T128" s="8"/>
      <c r="U128" s="8"/>
      <c r="V128" s="8"/>
      <c r="W128" s="8"/>
      <c r="X128" s="8"/>
      <c r="Y128" s="8"/>
    </row>
    <row r="129" spans="1:25" s="1" customFormat="1" x14ac:dyDescent="0.25">
      <c r="A129" s="6" t="s">
        <v>10</v>
      </c>
      <c r="B129" s="4">
        <v>591</v>
      </c>
      <c r="C129" s="31">
        <v>0.35194585448392557</v>
      </c>
      <c r="D129" s="31">
        <v>0.32148900169204736</v>
      </c>
      <c r="E129" s="31">
        <v>0.14890016920473773</v>
      </c>
      <c r="F129" s="31">
        <v>2.7072758037225041E-2</v>
      </c>
      <c r="G129" s="31">
        <v>0.15059221658206429</v>
      </c>
      <c r="H129" s="32"/>
      <c r="I129" s="32"/>
      <c r="J129" s="32"/>
      <c r="K129" s="32"/>
      <c r="L129" s="32"/>
      <c r="M129" s="32"/>
      <c r="N129" s="32"/>
      <c r="O129" s="32"/>
      <c r="P129" s="32"/>
      <c r="Q129" s="32"/>
      <c r="R129" s="32"/>
      <c r="S129" s="32"/>
      <c r="T129" s="8"/>
      <c r="U129" s="8"/>
      <c r="V129" s="8"/>
      <c r="W129" s="8"/>
      <c r="X129" s="8"/>
      <c r="Y129" s="8"/>
    </row>
    <row r="130" spans="1:25" s="1" customFormat="1" x14ac:dyDescent="0.25">
      <c r="A130" s="6" t="s">
        <v>11</v>
      </c>
      <c r="B130" s="4">
        <v>987</v>
      </c>
      <c r="C130" s="31">
        <v>0.38196555217831812</v>
      </c>
      <c r="D130" s="31">
        <v>0.39412360688956433</v>
      </c>
      <c r="E130" s="31">
        <v>0.11651469098277609</v>
      </c>
      <c r="F130" s="31">
        <v>1.7223910840932118E-2</v>
      </c>
      <c r="G130" s="31">
        <v>9.0172239108409324E-2</v>
      </c>
      <c r="H130" s="32"/>
      <c r="I130" s="32"/>
      <c r="J130" s="32"/>
      <c r="K130" s="32"/>
      <c r="L130" s="32"/>
      <c r="M130" s="32"/>
      <c r="N130" s="32"/>
      <c r="O130" s="32"/>
      <c r="P130" s="32"/>
      <c r="Q130" s="32"/>
      <c r="R130" s="32"/>
      <c r="S130" s="32"/>
      <c r="T130" s="8"/>
      <c r="U130" s="8"/>
      <c r="V130" s="8"/>
      <c r="W130" s="8"/>
      <c r="X130" s="8"/>
      <c r="Y130" s="8"/>
    </row>
    <row r="131" spans="1:25" s="1" customFormat="1" x14ac:dyDescent="0.25">
      <c r="A131" s="6" t="s">
        <v>12</v>
      </c>
      <c r="B131" s="4">
        <v>329</v>
      </c>
      <c r="C131" s="31">
        <v>0.41641337386018235</v>
      </c>
      <c r="D131" s="31">
        <v>0.41337386018237082</v>
      </c>
      <c r="E131" s="31">
        <v>8.8145896656534953E-2</v>
      </c>
      <c r="F131" s="31">
        <v>1.2158054711246201E-2</v>
      </c>
      <c r="G131" s="31">
        <v>6.9908814589665649E-2</v>
      </c>
      <c r="H131" s="32"/>
      <c r="I131" s="32"/>
      <c r="J131" s="32"/>
      <c r="K131" s="32"/>
      <c r="L131" s="32"/>
      <c r="M131" s="32"/>
      <c r="N131" s="32"/>
      <c r="O131" s="32"/>
      <c r="P131" s="32"/>
      <c r="Q131" s="32"/>
      <c r="R131" s="32"/>
      <c r="S131" s="32"/>
      <c r="T131" s="8"/>
      <c r="U131" s="8"/>
      <c r="V131" s="8"/>
      <c r="W131" s="8"/>
      <c r="X131" s="8"/>
      <c r="Y131" s="8"/>
    </row>
    <row r="132" spans="1:25" s="1" customFormat="1" x14ac:dyDescent="0.25">
      <c r="A132" s="6" t="s">
        <v>13</v>
      </c>
      <c r="B132" s="4">
        <v>501</v>
      </c>
      <c r="C132" s="31">
        <v>0.57285429141716571</v>
      </c>
      <c r="D132" s="31">
        <v>0.33932135728542911</v>
      </c>
      <c r="E132" s="31">
        <v>4.790419161676647E-2</v>
      </c>
      <c r="F132" s="31">
        <v>9.9800399201596807E-3</v>
      </c>
      <c r="G132" s="31">
        <v>2.9940119760479042E-2</v>
      </c>
      <c r="H132" s="32"/>
      <c r="I132" s="32"/>
      <c r="J132" s="32"/>
      <c r="K132" s="32"/>
      <c r="L132" s="32"/>
      <c r="M132" s="32"/>
      <c r="N132" s="32"/>
      <c r="O132" s="32"/>
      <c r="P132" s="32"/>
      <c r="Q132" s="32"/>
      <c r="R132" s="32"/>
      <c r="S132" s="32"/>
      <c r="T132" s="8"/>
      <c r="U132" s="8"/>
      <c r="V132" s="8"/>
      <c r="W132" s="8"/>
      <c r="X132" s="8"/>
      <c r="Y132" s="8"/>
    </row>
    <row r="133" spans="1:25" s="1" customFormat="1" x14ac:dyDescent="0.25">
      <c r="B133" s="7"/>
      <c r="C133" s="32"/>
      <c r="D133" s="32"/>
      <c r="E133" s="32"/>
      <c r="F133" s="32"/>
      <c r="G133" s="32"/>
      <c r="H133" s="32"/>
      <c r="I133" s="32"/>
      <c r="J133" s="32"/>
      <c r="K133" s="32"/>
      <c r="L133" s="32"/>
      <c r="M133" s="32"/>
      <c r="N133" s="32"/>
      <c r="O133" s="32"/>
      <c r="P133" s="32"/>
      <c r="Q133" s="32"/>
      <c r="R133" s="32"/>
      <c r="S133" s="32"/>
      <c r="T133" s="8"/>
      <c r="U133" s="8"/>
      <c r="V133" s="8"/>
      <c r="W133" s="8"/>
      <c r="X133" s="8"/>
      <c r="Y133" s="8"/>
    </row>
    <row r="134" spans="1:25" s="1" customFormat="1" x14ac:dyDescent="0.25">
      <c r="C134" s="22"/>
      <c r="D134" s="22"/>
      <c r="E134" s="22"/>
      <c r="F134" s="22"/>
      <c r="G134" s="22"/>
      <c r="H134" s="22"/>
      <c r="I134" s="22"/>
      <c r="J134" s="22"/>
      <c r="K134" s="22"/>
      <c r="L134" s="22"/>
      <c r="M134" s="22"/>
      <c r="N134" s="22"/>
      <c r="O134" s="22"/>
      <c r="P134" s="22"/>
      <c r="Q134" s="22"/>
      <c r="R134" s="22"/>
      <c r="S134" s="22"/>
    </row>
    <row r="135" spans="1:25" s="1" customFormat="1" x14ac:dyDescent="0.25">
      <c r="A135" s="1" t="s">
        <v>813</v>
      </c>
      <c r="C135" s="22"/>
      <c r="D135" s="22"/>
      <c r="E135" s="22"/>
      <c r="F135" s="22"/>
      <c r="G135" s="22"/>
      <c r="H135" s="22"/>
      <c r="I135" s="22"/>
      <c r="J135" s="22"/>
      <c r="K135" s="22"/>
      <c r="L135" s="22"/>
      <c r="M135" s="22"/>
      <c r="N135" s="22"/>
      <c r="O135" s="22"/>
      <c r="P135" s="22"/>
      <c r="Q135" s="22"/>
      <c r="R135" s="22"/>
      <c r="S135" s="22"/>
    </row>
    <row r="136" spans="1:25" s="1" customFormat="1" x14ac:dyDescent="0.25">
      <c r="C136" s="22"/>
      <c r="D136" s="22"/>
      <c r="E136" s="22"/>
      <c r="F136" s="22"/>
      <c r="G136" s="22"/>
      <c r="H136" s="22"/>
      <c r="I136" s="22"/>
      <c r="J136" s="22"/>
      <c r="K136" s="22"/>
      <c r="L136" s="22"/>
      <c r="M136" s="22"/>
      <c r="N136" s="22"/>
      <c r="O136" s="22"/>
      <c r="P136" s="22"/>
      <c r="Q136" s="22"/>
      <c r="R136" s="22"/>
      <c r="S136" s="22"/>
    </row>
    <row r="137" spans="1:25" s="1" customFormat="1" x14ac:dyDescent="0.25">
      <c r="A137" s="2" t="s">
        <v>0</v>
      </c>
      <c r="B137" s="2" t="s">
        <v>1</v>
      </c>
      <c r="C137" s="10" t="s">
        <v>192</v>
      </c>
      <c r="D137" s="10" t="s">
        <v>193</v>
      </c>
      <c r="E137" s="30"/>
      <c r="F137" s="30"/>
      <c r="G137" s="30"/>
      <c r="H137" s="30"/>
      <c r="I137" s="30"/>
      <c r="J137" s="30"/>
      <c r="K137" s="30"/>
      <c r="L137" s="30"/>
      <c r="M137" s="30"/>
      <c r="N137" s="30"/>
      <c r="O137" s="30"/>
      <c r="P137" s="30"/>
      <c r="Q137" s="30"/>
      <c r="R137" s="30"/>
      <c r="S137" s="30"/>
      <c r="T137" s="9"/>
      <c r="U137" s="9"/>
      <c r="V137" s="9"/>
      <c r="W137" s="9"/>
      <c r="X137" s="9"/>
      <c r="Y137" s="9"/>
    </row>
    <row r="138" spans="1:25" s="1" customFormat="1" x14ac:dyDescent="0.25">
      <c r="A138" s="3" t="s">
        <v>2</v>
      </c>
      <c r="B138" s="4">
        <v>2568</v>
      </c>
      <c r="C138" s="31">
        <v>0.57165109034267914</v>
      </c>
      <c r="D138" s="31">
        <v>0.42834890965732086</v>
      </c>
      <c r="E138" s="32"/>
      <c r="F138" s="32"/>
      <c r="G138" s="32"/>
      <c r="H138" s="32"/>
      <c r="I138" s="32"/>
      <c r="J138" s="32"/>
      <c r="K138" s="32"/>
      <c r="L138" s="32"/>
      <c r="M138" s="32"/>
      <c r="N138" s="32"/>
      <c r="O138" s="32"/>
      <c r="P138" s="32"/>
      <c r="Q138" s="32"/>
      <c r="R138" s="32"/>
      <c r="S138" s="32"/>
      <c r="T138" s="8"/>
      <c r="U138" s="8"/>
      <c r="V138" s="8"/>
      <c r="W138" s="8"/>
      <c r="X138" s="8"/>
      <c r="Y138" s="8"/>
    </row>
    <row r="139" spans="1:25" s="1" customFormat="1" x14ac:dyDescent="0.25">
      <c r="A139" s="6" t="s">
        <v>3</v>
      </c>
      <c r="B139" s="4">
        <v>858</v>
      </c>
      <c r="C139" s="31">
        <v>0.58624708624708621</v>
      </c>
      <c r="D139" s="31">
        <v>0.41375291375291373</v>
      </c>
      <c r="E139" s="32"/>
      <c r="F139" s="32"/>
      <c r="G139" s="32"/>
      <c r="H139" s="32"/>
      <c r="I139" s="32"/>
      <c r="J139" s="32"/>
      <c r="K139" s="32"/>
      <c r="L139" s="32"/>
      <c r="M139" s="32"/>
      <c r="N139" s="32"/>
      <c r="O139" s="32"/>
      <c r="P139" s="32"/>
      <c r="Q139" s="32"/>
      <c r="R139" s="32"/>
      <c r="S139" s="32"/>
      <c r="T139" s="8"/>
      <c r="U139" s="8"/>
      <c r="V139" s="8"/>
      <c r="W139" s="8"/>
      <c r="X139" s="8"/>
      <c r="Y139" s="8"/>
    </row>
    <row r="140" spans="1:25" s="1" customFormat="1" x14ac:dyDescent="0.25">
      <c r="A140" s="6" t="s">
        <v>4</v>
      </c>
      <c r="B140" s="4">
        <v>490</v>
      </c>
      <c r="C140" s="31">
        <v>0.5653061224489796</v>
      </c>
      <c r="D140" s="31">
        <v>0.4346938775510204</v>
      </c>
      <c r="E140" s="32"/>
      <c r="F140" s="32"/>
      <c r="G140" s="32"/>
      <c r="H140" s="32"/>
      <c r="I140" s="32"/>
      <c r="J140" s="32"/>
      <c r="K140" s="32"/>
      <c r="L140" s="32"/>
      <c r="M140" s="32"/>
      <c r="N140" s="32"/>
      <c r="O140" s="32"/>
      <c r="P140" s="32"/>
      <c r="Q140" s="32"/>
      <c r="R140" s="32"/>
      <c r="S140" s="32"/>
      <c r="T140" s="8"/>
      <c r="U140" s="8"/>
      <c r="V140" s="8"/>
      <c r="W140" s="8"/>
      <c r="X140" s="8"/>
      <c r="Y140" s="8"/>
    </row>
    <row r="141" spans="1:25" s="1" customFormat="1" x14ac:dyDescent="0.25">
      <c r="A141" s="6" t="s">
        <v>5</v>
      </c>
      <c r="B141" s="4">
        <v>487</v>
      </c>
      <c r="C141" s="31">
        <v>0.54004106776180694</v>
      </c>
      <c r="D141" s="31">
        <v>0.45995893223819301</v>
      </c>
      <c r="E141" s="32"/>
      <c r="F141" s="32"/>
      <c r="G141" s="32"/>
      <c r="H141" s="32"/>
      <c r="I141" s="32"/>
      <c r="J141" s="32"/>
      <c r="K141" s="32"/>
      <c r="L141" s="32"/>
      <c r="M141" s="32"/>
      <c r="N141" s="32"/>
      <c r="O141" s="32"/>
      <c r="P141" s="32"/>
      <c r="Q141" s="32"/>
      <c r="R141" s="32"/>
      <c r="S141" s="32"/>
      <c r="T141" s="8"/>
      <c r="U141" s="8"/>
      <c r="V141" s="8"/>
      <c r="W141" s="8"/>
      <c r="X141" s="8"/>
      <c r="Y141" s="8"/>
    </row>
    <row r="142" spans="1:25" s="1" customFormat="1" x14ac:dyDescent="0.25">
      <c r="A142" s="6" t="s">
        <v>6</v>
      </c>
      <c r="B142" s="4">
        <v>300</v>
      </c>
      <c r="C142" s="31">
        <v>0.57999999999999996</v>
      </c>
      <c r="D142" s="31">
        <v>0.42</v>
      </c>
      <c r="E142" s="32"/>
      <c r="F142" s="32"/>
      <c r="G142" s="32"/>
      <c r="H142" s="32"/>
      <c r="I142" s="32"/>
      <c r="J142" s="32"/>
      <c r="K142" s="32"/>
      <c r="L142" s="32"/>
      <c r="M142" s="32"/>
      <c r="N142" s="32"/>
      <c r="O142" s="32"/>
      <c r="P142" s="32"/>
      <c r="Q142" s="32"/>
      <c r="R142" s="32"/>
      <c r="S142" s="32"/>
      <c r="T142" s="8"/>
      <c r="U142" s="8"/>
      <c r="V142" s="8"/>
      <c r="W142" s="8"/>
      <c r="X142" s="8"/>
      <c r="Y142" s="8"/>
    </row>
    <row r="143" spans="1:25" s="1" customFormat="1" x14ac:dyDescent="0.25">
      <c r="A143" s="6" t="s">
        <v>7</v>
      </c>
      <c r="B143" s="4">
        <v>433</v>
      </c>
      <c r="C143" s="31">
        <v>0.57967667436489612</v>
      </c>
      <c r="D143" s="31">
        <v>0.42032332563510394</v>
      </c>
      <c r="E143" s="32"/>
      <c r="F143" s="32"/>
      <c r="G143" s="32"/>
      <c r="H143" s="32"/>
      <c r="I143" s="32"/>
      <c r="J143" s="32"/>
      <c r="K143" s="32"/>
      <c r="L143" s="32"/>
      <c r="M143" s="32"/>
      <c r="N143" s="32"/>
      <c r="O143" s="32"/>
      <c r="P143" s="32"/>
      <c r="Q143" s="32"/>
      <c r="R143" s="32"/>
      <c r="S143" s="32"/>
      <c r="T143" s="8"/>
      <c r="U143" s="8"/>
      <c r="V143" s="8"/>
      <c r="W143" s="8"/>
      <c r="X143" s="8"/>
      <c r="Y143" s="8"/>
    </row>
    <row r="144" spans="1:25" s="1" customFormat="1" x14ac:dyDescent="0.25">
      <c r="A144" s="6" t="s">
        <v>8</v>
      </c>
      <c r="B144" s="4">
        <v>1544</v>
      </c>
      <c r="C144" s="31">
        <v>0.59002590673575128</v>
      </c>
      <c r="D144" s="31">
        <v>0.40997409326424872</v>
      </c>
      <c r="E144" s="32"/>
      <c r="F144" s="32"/>
      <c r="G144" s="32"/>
      <c r="H144" s="32"/>
      <c r="I144" s="32"/>
      <c r="J144" s="32"/>
      <c r="K144" s="32"/>
      <c r="L144" s="32"/>
      <c r="M144" s="32"/>
      <c r="N144" s="32"/>
      <c r="O144" s="32"/>
      <c r="P144" s="32"/>
      <c r="Q144" s="32"/>
      <c r="R144" s="32"/>
      <c r="S144" s="32"/>
      <c r="T144" s="8"/>
      <c r="U144" s="8"/>
      <c r="V144" s="8"/>
      <c r="W144" s="8"/>
      <c r="X144" s="8"/>
      <c r="Y144" s="8"/>
    </row>
    <row r="145" spans="1:25" s="1" customFormat="1" x14ac:dyDescent="0.25">
      <c r="A145" s="6" t="s">
        <v>9</v>
      </c>
      <c r="B145" s="4">
        <v>959</v>
      </c>
      <c r="C145" s="31">
        <v>0.53180396246089678</v>
      </c>
      <c r="D145" s="31">
        <v>0.46819603753910322</v>
      </c>
      <c r="E145" s="32"/>
      <c r="F145" s="32"/>
      <c r="G145" s="32"/>
      <c r="H145" s="32"/>
      <c r="I145" s="32"/>
      <c r="J145" s="32"/>
      <c r="K145" s="32"/>
      <c r="L145" s="32"/>
      <c r="M145" s="32"/>
      <c r="N145" s="32"/>
      <c r="O145" s="32"/>
      <c r="P145" s="32"/>
      <c r="Q145" s="32"/>
      <c r="R145" s="32"/>
      <c r="S145" s="32"/>
      <c r="T145" s="8"/>
      <c r="U145" s="8"/>
      <c r="V145" s="8"/>
      <c r="W145" s="8"/>
      <c r="X145" s="8"/>
      <c r="Y145" s="8"/>
    </row>
    <row r="146" spans="1:25" s="1" customFormat="1" x14ac:dyDescent="0.25">
      <c r="A146" s="6" t="s">
        <v>10</v>
      </c>
      <c r="B146" s="4">
        <v>601</v>
      </c>
      <c r="C146" s="31">
        <v>0.43760399334442596</v>
      </c>
      <c r="D146" s="31">
        <v>0.56239600665557399</v>
      </c>
      <c r="E146" s="32"/>
      <c r="F146" s="32"/>
      <c r="G146" s="32"/>
      <c r="H146" s="32"/>
      <c r="I146" s="32"/>
      <c r="J146" s="32"/>
      <c r="K146" s="32"/>
      <c r="L146" s="32"/>
      <c r="M146" s="32"/>
      <c r="N146" s="32"/>
      <c r="O146" s="32"/>
      <c r="P146" s="32"/>
      <c r="Q146" s="32"/>
      <c r="R146" s="32"/>
      <c r="S146" s="32"/>
      <c r="T146" s="8"/>
      <c r="U146" s="8"/>
      <c r="V146" s="8"/>
      <c r="W146" s="8"/>
      <c r="X146" s="8"/>
      <c r="Y146" s="8"/>
    </row>
    <row r="147" spans="1:25" s="1" customFormat="1" x14ac:dyDescent="0.25">
      <c r="A147" s="6" t="s">
        <v>11</v>
      </c>
      <c r="B147" s="4">
        <v>1010</v>
      </c>
      <c r="C147" s="31">
        <v>0.54653465346534658</v>
      </c>
      <c r="D147" s="31">
        <v>0.45346534653465348</v>
      </c>
      <c r="E147" s="32"/>
      <c r="F147" s="32"/>
      <c r="G147" s="32"/>
      <c r="H147" s="32"/>
      <c r="I147" s="32"/>
      <c r="J147" s="32"/>
      <c r="K147" s="32"/>
      <c r="L147" s="32"/>
      <c r="M147" s="32"/>
      <c r="N147" s="32"/>
      <c r="O147" s="32"/>
      <c r="P147" s="32"/>
      <c r="Q147" s="32"/>
      <c r="R147" s="32"/>
      <c r="S147" s="32"/>
      <c r="T147" s="8"/>
      <c r="U147" s="8"/>
      <c r="V147" s="8"/>
      <c r="W147" s="8"/>
      <c r="X147" s="8"/>
      <c r="Y147" s="8"/>
    </row>
    <row r="148" spans="1:25" s="1" customFormat="1" x14ac:dyDescent="0.25">
      <c r="A148" s="6" t="s">
        <v>12</v>
      </c>
      <c r="B148" s="4">
        <v>332</v>
      </c>
      <c r="C148" s="31">
        <v>0.70783132530120485</v>
      </c>
      <c r="D148" s="31">
        <v>0.29216867469879521</v>
      </c>
      <c r="E148" s="32"/>
      <c r="F148" s="32"/>
      <c r="G148" s="32"/>
      <c r="H148" s="32"/>
      <c r="I148" s="32"/>
      <c r="J148" s="32"/>
      <c r="K148" s="32"/>
      <c r="L148" s="32"/>
      <c r="M148" s="32"/>
      <c r="N148" s="32"/>
      <c r="O148" s="32"/>
      <c r="P148" s="32"/>
      <c r="Q148" s="32"/>
      <c r="R148" s="32"/>
      <c r="S148" s="32"/>
      <c r="T148" s="8"/>
      <c r="U148" s="8"/>
      <c r="V148" s="8"/>
      <c r="W148" s="8"/>
      <c r="X148" s="8"/>
      <c r="Y148" s="8"/>
    </row>
    <row r="149" spans="1:25" s="1" customFormat="1" x14ac:dyDescent="0.25">
      <c r="A149" s="6" t="s">
        <v>13</v>
      </c>
      <c r="B149" s="4">
        <v>517</v>
      </c>
      <c r="C149" s="31">
        <v>0.69245647969052226</v>
      </c>
      <c r="D149" s="31">
        <v>0.30754352030947774</v>
      </c>
      <c r="E149" s="32"/>
      <c r="F149" s="32"/>
      <c r="G149" s="32"/>
      <c r="H149" s="32"/>
      <c r="I149" s="32"/>
      <c r="J149" s="32"/>
      <c r="K149" s="32"/>
      <c r="L149" s="32"/>
      <c r="M149" s="32"/>
      <c r="N149" s="32"/>
      <c r="O149" s="32"/>
      <c r="P149" s="32"/>
      <c r="Q149" s="32"/>
      <c r="R149" s="32"/>
      <c r="S149" s="32"/>
      <c r="T149" s="8"/>
      <c r="U149" s="8"/>
      <c r="V149" s="8"/>
      <c r="W149" s="8"/>
      <c r="X149" s="8"/>
      <c r="Y149" s="8"/>
    </row>
    <row r="150" spans="1:25" s="1" customFormat="1" x14ac:dyDescent="0.25">
      <c r="B150" s="7"/>
      <c r="C150" s="32"/>
      <c r="D150" s="32"/>
      <c r="E150" s="32"/>
      <c r="F150" s="32"/>
      <c r="G150" s="32"/>
      <c r="H150" s="32"/>
      <c r="I150" s="32"/>
      <c r="J150" s="32"/>
      <c r="K150" s="32"/>
      <c r="L150" s="32"/>
      <c r="M150" s="32"/>
      <c r="N150" s="32"/>
      <c r="O150" s="32"/>
      <c r="P150" s="32"/>
      <c r="Q150" s="32"/>
      <c r="R150" s="32"/>
      <c r="S150" s="32"/>
      <c r="T150" s="8"/>
      <c r="U150" s="8"/>
      <c r="V150" s="8"/>
      <c r="W150" s="8"/>
      <c r="X150" s="8"/>
      <c r="Y150" s="8"/>
    </row>
    <row r="151" spans="1:25" s="1" customFormat="1" x14ac:dyDescent="0.25">
      <c r="C151" s="22"/>
      <c r="D151" s="22"/>
      <c r="E151" s="22"/>
      <c r="F151" s="22"/>
      <c r="G151" s="22"/>
      <c r="H151" s="22"/>
      <c r="I151" s="22"/>
      <c r="J151" s="22"/>
      <c r="K151" s="22"/>
      <c r="L151" s="22"/>
      <c r="M151" s="22"/>
      <c r="N151" s="22"/>
      <c r="O151" s="22"/>
      <c r="P151" s="22"/>
      <c r="Q151" s="22"/>
      <c r="R151" s="22"/>
      <c r="S151" s="22"/>
    </row>
    <row r="152" spans="1:25" s="1" customFormat="1" x14ac:dyDescent="0.25">
      <c r="A152" s="1" t="s">
        <v>814</v>
      </c>
      <c r="C152" s="22"/>
      <c r="D152" s="22"/>
      <c r="E152" s="22"/>
      <c r="F152" s="22"/>
      <c r="G152" s="22"/>
      <c r="H152" s="22"/>
      <c r="I152" s="22"/>
      <c r="J152" s="22"/>
      <c r="K152" s="22"/>
      <c r="L152" s="22"/>
      <c r="M152" s="22"/>
      <c r="N152" s="22"/>
      <c r="O152" s="22"/>
      <c r="P152" s="22"/>
      <c r="Q152" s="22"/>
      <c r="R152" s="22"/>
      <c r="S152" s="22"/>
    </row>
    <row r="153" spans="1:25" s="1" customFormat="1" x14ac:dyDescent="0.25">
      <c r="C153" s="22"/>
      <c r="D153" s="22"/>
      <c r="E153" s="22"/>
      <c r="F153" s="22"/>
      <c r="G153" s="22"/>
      <c r="H153" s="22"/>
      <c r="I153" s="22"/>
      <c r="J153" s="22"/>
      <c r="K153" s="22"/>
      <c r="L153" s="22"/>
      <c r="M153" s="22"/>
      <c r="N153" s="22"/>
      <c r="O153" s="22"/>
      <c r="P153" s="22"/>
      <c r="Q153" s="22"/>
      <c r="R153" s="22"/>
      <c r="S153" s="22"/>
    </row>
    <row r="154" spans="1:25" s="1" customFormat="1" ht="30" x14ac:dyDescent="0.25">
      <c r="A154" s="2" t="s">
        <v>0</v>
      </c>
      <c r="B154" s="2" t="s">
        <v>1</v>
      </c>
      <c r="C154" s="10" t="s">
        <v>815</v>
      </c>
      <c r="D154" s="10" t="s">
        <v>816</v>
      </c>
      <c r="E154" s="10" t="s">
        <v>817</v>
      </c>
      <c r="F154" s="10" t="s">
        <v>818</v>
      </c>
      <c r="G154" s="10" t="s">
        <v>819</v>
      </c>
      <c r="H154" s="10" t="s">
        <v>820</v>
      </c>
      <c r="I154" s="10" t="s">
        <v>821</v>
      </c>
      <c r="J154" s="30"/>
      <c r="K154" s="30"/>
      <c r="T154" s="9"/>
      <c r="U154" s="9"/>
      <c r="V154" s="9"/>
      <c r="W154" s="9"/>
      <c r="X154" s="9"/>
      <c r="Y154" s="9"/>
    </row>
    <row r="155" spans="1:25" s="1" customFormat="1" x14ac:dyDescent="0.25">
      <c r="A155" s="3" t="s">
        <v>2</v>
      </c>
      <c r="B155" s="4">
        <v>1447</v>
      </c>
      <c r="C155" s="31">
        <v>6.5653075328265378E-2</v>
      </c>
      <c r="D155" s="31">
        <v>7.3946095369730472E-2</v>
      </c>
      <c r="E155" s="31">
        <v>0.36143745680718731</v>
      </c>
      <c r="F155" s="31">
        <v>0.13407049067035245</v>
      </c>
      <c r="G155" s="31">
        <v>0.13683483068417415</v>
      </c>
      <c r="H155" s="31">
        <v>0.18797512093987562</v>
      </c>
      <c r="I155" s="31">
        <v>4.0082930200414653E-2</v>
      </c>
      <c r="J155" s="32"/>
      <c r="K155" s="32"/>
      <c r="T155" s="8"/>
      <c r="U155" s="8"/>
      <c r="V155" s="8"/>
      <c r="W155" s="8"/>
      <c r="X155" s="8"/>
      <c r="Y155" s="8"/>
    </row>
    <row r="156" spans="1:25" s="1" customFormat="1" x14ac:dyDescent="0.25">
      <c r="A156" s="6" t="s">
        <v>3</v>
      </c>
      <c r="B156" s="4">
        <v>504</v>
      </c>
      <c r="C156" s="31">
        <v>5.7539682539682536E-2</v>
      </c>
      <c r="D156" s="31">
        <v>6.5476190476190479E-2</v>
      </c>
      <c r="E156" s="31">
        <v>0.31746031746031744</v>
      </c>
      <c r="F156" s="31">
        <v>0.15079365079365079</v>
      </c>
      <c r="G156" s="31">
        <v>0.14087301587301587</v>
      </c>
      <c r="H156" s="31">
        <v>0.22619047619047619</v>
      </c>
      <c r="I156" s="31">
        <v>4.1666666666666664E-2</v>
      </c>
      <c r="J156" s="32"/>
      <c r="K156" s="32"/>
      <c r="T156" s="8"/>
      <c r="U156" s="8"/>
      <c r="V156" s="8"/>
      <c r="W156" s="8"/>
      <c r="X156" s="8"/>
      <c r="Y156" s="8"/>
    </row>
    <row r="157" spans="1:25" s="1" customFormat="1" x14ac:dyDescent="0.25">
      <c r="A157" s="6" t="s">
        <v>4</v>
      </c>
      <c r="B157" s="4">
        <v>272</v>
      </c>
      <c r="C157" s="31">
        <v>7.3529411764705885E-2</v>
      </c>
      <c r="D157" s="31">
        <v>7.3529411764705885E-2</v>
      </c>
      <c r="E157" s="31">
        <v>0.39705882352941174</v>
      </c>
      <c r="F157" s="31">
        <v>0.125</v>
      </c>
      <c r="G157" s="31">
        <v>0.12867647058823528</v>
      </c>
      <c r="H157" s="31">
        <v>0.17279411764705882</v>
      </c>
      <c r="I157" s="31">
        <v>2.9411764705882353E-2</v>
      </c>
      <c r="J157" s="32"/>
      <c r="K157" s="32"/>
      <c r="T157" s="8"/>
      <c r="U157" s="8"/>
      <c r="V157" s="8"/>
      <c r="W157" s="8"/>
      <c r="X157" s="8"/>
      <c r="Y157" s="8"/>
    </row>
    <row r="158" spans="1:25" s="1" customFormat="1" x14ac:dyDescent="0.25">
      <c r="A158" s="6" t="s">
        <v>5</v>
      </c>
      <c r="B158" s="4">
        <v>259</v>
      </c>
      <c r="C158" s="31">
        <v>6.5637065637065631E-2</v>
      </c>
      <c r="D158" s="31">
        <v>9.6525096525096526E-2</v>
      </c>
      <c r="E158" s="31">
        <v>0.38996138996138996</v>
      </c>
      <c r="F158" s="31">
        <v>0.13513513513513514</v>
      </c>
      <c r="G158" s="31">
        <v>9.6525096525096526E-2</v>
      </c>
      <c r="H158" s="31">
        <v>0.17374517374517376</v>
      </c>
      <c r="I158" s="31">
        <v>4.2471042471042469E-2</v>
      </c>
      <c r="J158" s="32"/>
      <c r="K158" s="32"/>
      <c r="T158" s="8"/>
      <c r="U158" s="8"/>
      <c r="V158" s="8"/>
      <c r="W158" s="8"/>
      <c r="X158" s="8"/>
      <c r="Y158" s="8"/>
    </row>
    <row r="159" spans="1:25" s="1" customFormat="1" x14ac:dyDescent="0.25">
      <c r="A159" s="6" t="s">
        <v>6</v>
      </c>
      <c r="B159" s="4">
        <v>176</v>
      </c>
      <c r="C159" s="31">
        <v>6.25E-2</v>
      </c>
      <c r="D159" s="31">
        <v>8.5227272727272721E-2</v>
      </c>
      <c r="E159" s="31">
        <v>0.32386363636363635</v>
      </c>
      <c r="F159" s="31">
        <v>0.17045454545454544</v>
      </c>
      <c r="G159" s="31">
        <v>0.15909090909090909</v>
      </c>
      <c r="H159" s="31">
        <v>0.15340909090909091</v>
      </c>
      <c r="I159" s="31">
        <v>4.5454545454545456E-2</v>
      </c>
      <c r="J159" s="32"/>
      <c r="K159" s="32"/>
      <c r="T159" s="8"/>
      <c r="U159" s="8"/>
      <c r="V159" s="8"/>
      <c r="W159" s="8"/>
      <c r="X159" s="8"/>
      <c r="Y159" s="8"/>
    </row>
    <row r="160" spans="1:25" s="1" customFormat="1" x14ac:dyDescent="0.25">
      <c r="A160" s="6" t="s">
        <v>7</v>
      </c>
      <c r="B160" s="4">
        <v>236</v>
      </c>
      <c r="C160" s="31">
        <v>7.6271186440677971E-2</v>
      </c>
      <c r="D160" s="31">
        <v>5.9322033898305086E-2</v>
      </c>
      <c r="E160" s="31">
        <v>0.41101694915254239</v>
      </c>
      <c r="F160" s="31">
        <v>8.050847457627118E-2</v>
      </c>
      <c r="G160" s="31">
        <v>0.1652542372881356</v>
      </c>
      <c r="H160" s="31">
        <v>0.1652542372881356</v>
      </c>
      <c r="I160" s="31">
        <v>4.2372881355932202E-2</v>
      </c>
      <c r="J160" s="32"/>
      <c r="K160" s="32"/>
      <c r="T160" s="8"/>
      <c r="U160" s="8"/>
      <c r="V160" s="8"/>
      <c r="W160" s="8"/>
      <c r="X160" s="8"/>
      <c r="Y160" s="8"/>
    </row>
    <row r="161" spans="1:25" s="1" customFormat="1" x14ac:dyDescent="0.25">
      <c r="A161" s="6" t="s">
        <v>8</v>
      </c>
      <c r="B161" s="4">
        <v>899</v>
      </c>
      <c r="C161" s="31">
        <v>4.449388209121246E-2</v>
      </c>
      <c r="D161" s="31">
        <v>5.4505005561735265E-2</v>
      </c>
      <c r="E161" s="31">
        <v>0.36929922135706339</v>
      </c>
      <c r="F161" s="31">
        <v>0.14015572858731926</v>
      </c>
      <c r="G161" s="31">
        <v>0.14238042269187987</v>
      </c>
      <c r="H161" s="31">
        <v>0.2324805339265851</v>
      </c>
      <c r="I161" s="31">
        <v>1.6685205784204672E-2</v>
      </c>
      <c r="J161" s="32"/>
      <c r="K161" s="32"/>
      <c r="T161" s="8"/>
      <c r="U161" s="8"/>
      <c r="V161" s="8"/>
      <c r="W161" s="8"/>
      <c r="X161" s="8"/>
      <c r="Y161" s="8"/>
    </row>
    <row r="162" spans="1:25" s="1" customFormat="1" x14ac:dyDescent="0.25">
      <c r="A162" s="6" t="s">
        <v>9</v>
      </c>
      <c r="B162" s="4">
        <v>511</v>
      </c>
      <c r="C162" s="31">
        <v>0.10176125244618395</v>
      </c>
      <c r="D162" s="31">
        <v>0.1095890410958904</v>
      </c>
      <c r="E162" s="31">
        <v>0.34637964774951074</v>
      </c>
      <c r="F162" s="31">
        <v>0.12720156555772993</v>
      </c>
      <c r="G162" s="31">
        <v>0.13111545988258316</v>
      </c>
      <c r="H162" s="31">
        <v>0.1095890410958904</v>
      </c>
      <c r="I162" s="31">
        <v>7.4363992172211346E-2</v>
      </c>
      <c r="J162" s="32"/>
      <c r="K162" s="32"/>
      <c r="T162" s="8"/>
      <c r="U162" s="8"/>
      <c r="V162" s="8"/>
      <c r="W162" s="8"/>
      <c r="X162" s="8"/>
      <c r="Y162" s="8"/>
    </row>
    <row r="163" spans="1:25" s="1" customFormat="1" x14ac:dyDescent="0.25">
      <c r="A163" s="6" t="s">
        <v>10</v>
      </c>
      <c r="B163" s="4">
        <v>259</v>
      </c>
      <c r="C163" s="31">
        <v>0.10810810810810811</v>
      </c>
      <c r="D163" s="31">
        <v>8.4942084942084939E-2</v>
      </c>
      <c r="E163" s="31">
        <v>0.41698841698841699</v>
      </c>
      <c r="F163" s="31">
        <v>0.12355212355212356</v>
      </c>
      <c r="G163" s="31">
        <v>0.10810810810810811</v>
      </c>
      <c r="H163" s="31">
        <v>0.13513513513513514</v>
      </c>
      <c r="I163" s="31">
        <v>2.3166023166023165E-2</v>
      </c>
      <c r="J163" s="32"/>
      <c r="K163" s="32"/>
      <c r="T163" s="8"/>
      <c r="U163" s="8"/>
      <c r="V163" s="8"/>
      <c r="W163" s="8"/>
      <c r="X163" s="8"/>
      <c r="Y163" s="8"/>
    </row>
    <row r="164" spans="1:25" s="1" customFormat="1" x14ac:dyDescent="0.25">
      <c r="A164" s="6" t="s">
        <v>11</v>
      </c>
      <c r="B164" s="4">
        <v>542</v>
      </c>
      <c r="C164" s="31">
        <v>6.273062730627306E-2</v>
      </c>
      <c r="D164" s="31">
        <v>7.5645756457564578E-2</v>
      </c>
      <c r="E164" s="31">
        <v>0.35055350553505538</v>
      </c>
      <c r="F164" s="31">
        <v>0.13468634686346864</v>
      </c>
      <c r="G164" s="31">
        <v>0.13653136531365315</v>
      </c>
      <c r="H164" s="31">
        <v>0.2029520295202952</v>
      </c>
      <c r="I164" s="31">
        <v>3.6900369003690037E-2</v>
      </c>
      <c r="J164" s="32"/>
      <c r="K164" s="32"/>
      <c r="T164" s="8"/>
      <c r="U164" s="8"/>
      <c r="V164" s="8"/>
      <c r="W164" s="8"/>
      <c r="X164" s="8"/>
      <c r="Y164" s="8"/>
    </row>
    <row r="165" spans="1:25" s="1" customFormat="1" x14ac:dyDescent="0.25">
      <c r="A165" s="6" t="s">
        <v>12</v>
      </c>
      <c r="B165" s="4">
        <v>230</v>
      </c>
      <c r="C165" s="31">
        <v>5.6521739130434782E-2</v>
      </c>
      <c r="D165" s="31">
        <v>7.8260869565217397E-2</v>
      </c>
      <c r="E165" s="31">
        <v>0.29565217391304349</v>
      </c>
      <c r="F165" s="31">
        <v>0.11304347826086956</v>
      </c>
      <c r="G165" s="31">
        <v>0.18260869565217391</v>
      </c>
      <c r="H165" s="31">
        <v>0.23043478260869565</v>
      </c>
      <c r="I165" s="31">
        <v>4.3478260869565216E-2</v>
      </c>
      <c r="J165" s="32"/>
      <c r="K165" s="32"/>
      <c r="T165" s="8"/>
      <c r="U165" s="8"/>
      <c r="V165" s="8"/>
      <c r="W165" s="8"/>
      <c r="X165" s="8"/>
      <c r="Y165" s="8"/>
    </row>
    <row r="166" spans="1:25" s="1" customFormat="1" x14ac:dyDescent="0.25">
      <c r="A166" s="6" t="s">
        <v>13</v>
      </c>
      <c r="B166" s="4">
        <v>359</v>
      </c>
      <c r="C166" s="31">
        <v>4.7353760445682451E-2</v>
      </c>
      <c r="D166" s="31">
        <v>5.8495821727019497E-2</v>
      </c>
      <c r="E166" s="31">
        <v>0.37325905292479111</v>
      </c>
      <c r="F166" s="31">
        <v>0.15320334261838439</v>
      </c>
      <c r="G166" s="31">
        <v>0.12813370473537605</v>
      </c>
      <c r="H166" s="31">
        <v>0.18662952646239556</v>
      </c>
      <c r="I166" s="31">
        <v>5.2924791086350974E-2</v>
      </c>
      <c r="J166" s="32"/>
      <c r="K166" s="32"/>
      <c r="T166" s="8"/>
      <c r="U166" s="8"/>
      <c r="V166" s="8"/>
      <c r="W166" s="8"/>
      <c r="X166" s="8"/>
      <c r="Y166" s="8"/>
    </row>
    <row r="167" spans="1:25" s="1" customFormat="1" x14ac:dyDescent="0.25">
      <c r="A167" s="21"/>
      <c r="B167" s="7"/>
      <c r="C167" s="32"/>
      <c r="D167" s="32"/>
      <c r="E167" s="32"/>
      <c r="F167" s="32"/>
      <c r="G167" s="32"/>
      <c r="H167" s="32"/>
      <c r="I167" s="32"/>
      <c r="J167" s="32"/>
      <c r="K167" s="32"/>
      <c r="L167" s="32"/>
      <c r="M167" s="32"/>
      <c r="N167" s="32"/>
      <c r="O167" s="32"/>
      <c r="P167" s="32"/>
      <c r="Q167" s="32"/>
      <c r="R167" s="32"/>
      <c r="S167" s="32"/>
      <c r="T167" s="8"/>
      <c r="U167" s="8"/>
      <c r="V167" s="8"/>
      <c r="W167" s="8"/>
      <c r="X167" s="8"/>
      <c r="Y167" s="8"/>
    </row>
    <row r="168" spans="1:25" s="1" customFormat="1" x14ac:dyDescent="0.25">
      <c r="C168" s="22"/>
      <c r="D168" s="22"/>
      <c r="E168" s="22"/>
      <c r="F168" s="22"/>
      <c r="G168" s="22"/>
      <c r="H168" s="22"/>
      <c r="I168" s="22"/>
      <c r="J168" s="22"/>
      <c r="K168" s="22"/>
      <c r="L168" s="22"/>
      <c r="M168" s="22"/>
      <c r="N168" s="22"/>
      <c r="O168" s="22"/>
      <c r="P168" s="22"/>
      <c r="Q168" s="22"/>
      <c r="R168" s="22"/>
      <c r="S168" s="22"/>
    </row>
    <row r="169" spans="1:25" s="1" customFormat="1" x14ac:dyDescent="0.25">
      <c r="A169" s="1" t="s">
        <v>822</v>
      </c>
      <c r="C169" s="22"/>
      <c r="D169" s="22"/>
      <c r="E169" s="22"/>
      <c r="F169" s="22"/>
      <c r="G169" s="22"/>
      <c r="H169" s="22"/>
      <c r="I169" s="22"/>
      <c r="J169" s="22"/>
      <c r="K169" s="22"/>
      <c r="L169" s="22"/>
      <c r="M169" s="22"/>
      <c r="N169" s="22"/>
      <c r="O169" s="22"/>
      <c r="P169" s="22"/>
      <c r="Q169" s="22"/>
      <c r="R169" s="22"/>
      <c r="S169" s="22"/>
    </row>
    <row r="170" spans="1:25" s="1" customFormat="1" x14ac:dyDescent="0.25">
      <c r="C170" s="22"/>
      <c r="D170" s="22"/>
      <c r="E170" s="22"/>
      <c r="F170" s="22"/>
      <c r="G170" s="22"/>
      <c r="H170" s="22"/>
      <c r="I170" s="22"/>
      <c r="J170" s="22"/>
      <c r="K170" s="22"/>
      <c r="L170" s="22"/>
      <c r="M170" s="22"/>
      <c r="N170" s="22"/>
      <c r="O170" s="22"/>
      <c r="P170" s="22"/>
      <c r="Q170" s="22"/>
      <c r="R170" s="22"/>
      <c r="S170" s="22"/>
    </row>
    <row r="171" spans="1:25" s="1" customFormat="1" x14ac:dyDescent="0.25">
      <c r="A171" s="2" t="s">
        <v>0</v>
      </c>
      <c r="B171" s="2" t="s">
        <v>1</v>
      </c>
      <c r="C171" s="10" t="s">
        <v>192</v>
      </c>
      <c r="D171" s="10" t="s">
        <v>193</v>
      </c>
      <c r="E171" s="30"/>
      <c r="F171" s="30"/>
      <c r="G171" s="30"/>
      <c r="H171" s="30"/>
      <c r="I171" s="30"/>
      <c r="J171" s="30"/>
      <c r="K171" s="30"/>
      <c r="T171" s="9"/>
      <c r="U171" s="9"/>
      <c r="V171" s="9"/>
      <c r="W171" s="9"/>
      <c r="X171" s="9"/>
      <c r="Y171" s="9"/>
    </row>
    <row r="172" spans="1:25" s="1" customFormat="1" x14ac:dyDescent="0.25">
      <c r="A172" s="3" t="s">
        <v>2</v>
      </c>
      <c r="B172" s="4">
        <v>2503</v>
      </c>
      <c r="C172" s="31">
        <v>0.32720735117858568</v>
      </c>
      <c r="D172" s="31">
        <v>0.67279264882141432</v>
      </c>
      <c r="E172" s="32"/>
      <c r="F172" s="32"/>
      <c r="G172" s="32"/>
      <c r="H172" s="32"/>
      <c r="I172" s="32"/>
      <c r="J172" s="32"/>
      <c r="K172" s="32"/>
      <c r="T172" s="8"/>
      <c r="U172" s="8"/>
      <c r="V172" s="8"/>
      <c r="W172" s="8"/>
      <c r="X172" s="8"/>
      <c r="Y172" s="8"/>
    </row>
    <row r="173" spans="1:25" s="1" customFormat="1" x14ac:dyDescent="0.25">
      <c r="A173" s="6" t="s">
        <v>3</v>
      </c>
      <c r="B173" s="4">
        <v>847</v>
      </c>
      <c r="C173" s="31">
        <v>0.3624557260920897</v>
      </c>
      <c r="D173" s="31">
        <v>0.63754427390791024</v>
      </c>
      <c r="E173" s="32"/>
      <c r="F173" s="32"/>
      <c r="G173" s="32"/>
      <c r="H173" s="32"/>
      <c r="I173" s="32"/>
      <c r="J173" s="32"/>
      <c r="K173" s="32"/>
      <c r="T173" s="8"/>
      <c r="U173" s="8"/>
      <c r="V173" s="8"/>
      <c r="W173" s="8"/>
      <c r="X173" s="8"/>
      <c r="Y173" s="8"/>
    </row>
    <row r="174" spans="1:25" s="1" customFormat="1" x14ac:dyDescent="0.25">
      <c r="A174" s="6" t="s">
        <v>4</v>
      </c>
      <c r="B174" s="4">
        <v>485</v>
      </c>
      <c r="C174" s="31">
        <v>0.32783505154639175</v>
      </c>
      <c r="D174" s="31">
        <v>0.6721649484536083</v>
      </c>
      <c r="E174" s="32"/>
      <c r="F174" s="32"/>
      <c r="G174" s="32"/>
      <c r="H174" s="32"/>
      <c r="I174" s="32"/>
      <c r="J174" s="32"/>
      <c r="K174" s="32"/>
      <c r="T174" s="8"/>
      <c r="U174" s="8"/>
      <c r="V174" s="8"/>
      <c r="W174" s="8"/>
      <c r="X174" s="8"/>
      <c r="Y174" s="8"/>
    </row>
    <row r="175" spans="1:25" s="1" customFormat="1" x14ac:dyDescent="0.25">
      <c r="A175" s="6" t="s">
        <v>5</v>
      </c>
      <c r="B175" s="4">
        <v>477</v>
      </c>
      <c r="C175" s="31">
        <v>0.28721174004192873</v>
      </c>
      <c r="D175" s="31">
        <v>0.71278825995807127</v>
      </c>
      <c r="E175" s="32"/>
      <c r="F175" s="32"/>
      <c r="G175" s="32"/>
      <c r="H175" s="32"/>
      <c r="I175" s="32"/>
      <c r="J175" s="32"/>
      <c r="K175" s="32"/>
      <c r="T175" s="8"/>
      <c r="U175" s="8"/>
      <c r="V175" s="8"/>
      <c r="W175" s="8"/>
      <c r="X175" s="8"/>
      <c r="Y175" s="8"/>
    </row>
    <row r="176" spans="1:25" s="1" customFormat="1" x14ac:dyDescent="0.25">
      <c r="A176" s="6" t="s">
        <v>6</v>
      </c>
      <c r="B176" s="4">
        <v>296</v>
      </c>
      <c r="C176" s="31">
        <v>0.32432432432432434</v>
      </c>
      <c r="D176" s="31">
        <v>0.67567567567567566</v>
      </c>
      <c r="E176" s="32"/>
      <c r="F176" s="32"/>
      <c r="G176" s="32"/>
      <c r="H176" s="32"/>
      <c r="I176" s="32"/>
      <c r="J176" s="32"/>
      <c r="K176" s="32"/>
      <c r="T176" s="8"/>
      <c r="U176" s="8"/>
      <c r="V176" s="8"/>
      <c r="W176" s="8"/>
      <c r="X176" s="8"/>
      <c r="Y176" s="8"/>
    </row>
    <row r="177" spans="1:25" s="1" customFormat="1" x14ac:dyDescent="0.25">
      <c r="A177" s="6" t="s">
        <v>7</v>
      </c>
      <c r="B177" s="4">
        <v>398</v>
      </c>
      <c r="C177" s="31">
        <v>0.30150753768844218</v>
      </c>
      <c r="D177" s="31">
        <v>0.69849246231155782</v>
      </c>
      <c r="E177" s="32"/>
      <c r="F177" s="32"/>
      <c r="G177" s="32"/>
      <c r="H177" s="32"/>
      <c r="I177" s="32"/>
      <c r="J177" s="32"/>
      <c r="K177" s="32"/>
      <c r="T177" s="8"/>
      <c r="U177" s="8"/>
      <c r="V177" s="8"/>
      <c r="W177" s="8"/>
      <c r="X177" s="8"/>
      <c r="Y177" s="8"/>
    </row>
    <row r="178" spans="1:25" s="1" customFormat="1" x14ac:dyDescent="0.25">
      <c r="A178" s="6" t="s">
        <v>8</v>
      </c>
      <c r="B178" s="4">
        <v>1518</v>
      </c>
      <c r="C178" s="31">
        <v>0.36231884057971014</v>
      </c>
      <c r="D178" s="31">
        <v>0.6376811594202898</v>
      </c>
      <c r="E178" s="32"/>
      <c r="F178" s="32"/>
      <c r="G178" s="32"/>
      <c r="H178" s="32"/>
      <c r="I178" s="32"/>
      <c r="J178" s="32"/>
      <c r="K178" s="32"/>
      <c r="T178" s="8"/>
      <c r="U178" s="8"/>
      <c r="V178" s="8"/>
      <c r="W178" s="8"/>
      <c r="X178" s="8"/>
      <c r="Y178" s="8"/>
    </row>
    <row r="179" spans="1:25" s="1" customFormat="1" x14ac:dyDescent="0.25">
      <c r="A179" s="6" t="s">
        <v>9</v>
      </c>
      <c r="B179" s="4">
        <v>943</v>
      </c>
      <c r="C179" s="31">
        <v>0.27041357370095442</v>
      </c>
      <c r="D179" s="31">
        <v>0.72958642629904558</v>
      </c>
      <c r="E179" s="32"/>
      <c r="F179" s="32"/>
      <c r="G179" s="32"/>
      <c r="H179" s="32"/>
      <c r="I179" s="32"/>
      <c r="J179" s="32"/>
      <c r="K179" s="32"/>
      <c r="T179" s="8"/>
      <c r="U179" s="8"/>
      <c r="V179" s="8"/>
      <c r="W179" s="8"/>
      <c r="X179" s="8"/>
      <c r="Y179" s="8"/>
    </row>
    <row r="180" spans="1:25" s="1" customFormat="1" x14ac:dyDescent="0.25">
      <c r="A180" s="6" t="s">
        <v>10</v>
      </c>
      <c r="B180" s="4">
        <v>588</v>
      </c>
      <c r="C180" s="31">
        <v>0.21768707482993196</v>
      </c>
      <c r="D180" s="31">
        <v>0.78231292517006801</v>
      </c>
      <c r="E180" s="32"/>
      <c r="F180" s="32"/>
      <c r="G180" s="32"/>
      <c r="H180" s="32"/>
      <c r="I180" s="32"/>
      <c r="J180" s="32"/>
      <c r="K180" s="32"/>
      <c r="T180" s="8"/>
      <c r="U180" s="8"/>
      <c r="V180" s="8"/>
      <c r="W180" s="8"/>
      <c r="X180" s="8"/>
      <c r="Y180" s="8"/>
    </row>
    <row r="181" spans="1:25" s="1" customFormat="1" x14ac:dyDescent="0.25">
      <c r="A181" s="6" t="s">
        <v>11</v>
      </c>
      <c r="B181" s="4">
        <v>985</v>
      </c>
      <c r="C181" s="31">
        <v>0.29644670050761424</v>
      </c>
      <c r="D181" s="31">
        <v>0.70355329949238576</v>
      </c>
      <c r="E181" s="32"/>
      <c r="F181" s="32"/>
      <c r="G181" s="32"/>
      <c r="H181" s="32"/>
      <c r="I181" s="32"/>
      <c r="J181" s="32"/>
      <c r="K181" s="32"/>
      <c r="T181" s="8"/>
      <c r="U181" s="8"/>
      <c r="V181" s="8"/>
      <c r="W181" s="8"/>
      <c r="X181" s="8"/>
      <c r="Y181" s="8"/>
    </row>
    <row r="182" spans="1:25" s="1" customFormat="1" x14ac:dyDescent="0.25">
      <c r="A182" s="6" t="s">
        <v>12</v>
      </c>
      <c r="B182" s="4">
        <v>324</v>
      </c>
      <c r="C182" s="31">
        <v>0.41358024691358025</v>
      </c>
      <c r="D182" s="31">
        <v>0.5864197530864198</v>
      </c>
      <c r="E182" s="32"/>
      <c r="F182" s="32"/>
      <c r="G182" s="32"/>
      <c r="H182" s="32"/>
      <c r="I182" s="32"/>
      <c r="J182" s="32"/>
      <c r="K182" s="32"/>
      <c r="T182" s="8"/>
      <c r="U182" s="8"/>
      <c r="V182" s="8"/>
      <c r="W182" s="8"/>
      <c r="X182" s="8"/>
      <c r="Y182" s="8"/>
    </row>
    <row r="183" spans="1:25" s="1" customFormat="1" x14ac:dyDescent="0.25">
      <c r="A183" s="6" t="s">
        <v>13</v>
      </c>
      <c r="B183" s="4">
        <v>500</v>
      </c>
      <c r="C183" s="31">
        <v>0.46600000000000003</v>
      </c>
      <c r="D183" s="31">
        <v>0.53400000000000003</v>
      </c>
      <c r="E183" s="32"/>
      <c r="F183" s="32"/>
      <c r="G183" s="32"/>
      <c r="H183" s="32"/>
      <c r="I183" s="32"/>
      <c r="J183" s="32"/>
      <c r="K183" s="32"/>
      <c r="T183" s="8"/>
      <c r="U183" s="8"/>
      <c r="V183" s="8"/>
      <c r="W183" s="8"/>
      <c r="X183" s="8"/>
      <c r="Y183" s="8"/>
    </row>
    <row r="184" spans="1:25" s="1" customFormat="1" x14ac:dyDescent="0.25">
      <c r="B184" s="7"/>
      <c r="C184" s="32"/>
      <c r="D184" s="32"/>
      <c r="E184" s="32"/>
      <c r="F184" s="32"/>
      <c r="G184" s="32"/>
      <c r="H184" s="32"/>
      <c r="I184" s="32"/>
      <c r="J184" s="32"/>
      <c r="K184" s="32"/>
      <c r="L184" s="32"/>
      <c r="M184" s="32"/>
      <c r="N184" s="32"/>
      <c r="O184" s="32"/>
      <c r="P184" s="32"/>
      <c r="Q184" s="32"/>
      <c r="R184" s="32"/>
      <c r="S184" s="32"/>
      <c r="T184" s="8"/>
      <c r="U184" s="8"/>
      <c r="V184" s="8"/>
      <c r="W184" s="8"/>
      <c r="X184" s="8"/>
      <c r="Y184" s="8"/>
    </row>
    <row r="185" spans="1:25" s="1" customFormat="1" x14ac:dyDescent="0.25">
      <c r="C185" s="22"/>
      <c r="D185" s="22"/>
      <c r="E185" s="22"/>
      <c r="F185" s="22"/>
      <c r="G185" s="22"/>
      <c r="H185" s="22"/>
      <c r="I185" s="22"/>
      <c r="J185" s="22"/>
      <c r="K185" s="22"/>
      <c r="L185" s="22"/>
      <c r="M185" s="22"/>
      <c r="N185" s="22"/>
      <c r="O185" s="22"/>
      <c r="P185" s="22"/>
      <c r="Q185" s="22"/>
      <c r="R185" s="22"/>
      <c r="S185" s="22"/>
    </row>
    <row r="186" spans="1:25" s="1" customFormat="1" x14ac:dyDescent="0.25">
      <c r="A186" s="1" t="s">
        <v>823</v>
      </c>
      <c r="C186" s="22"/>
      <c r="D186" s="22"/>
      <c r="E186" s="22"/>
      <c r="F186" s="22"/>
      <c r="G186" s="22"/>
      <c r="H186" s="22"/>
      <c r="I186" s="22"/>
      <c r="J186" s="22"/>
      <c r="K186" s="22"/>
      <c r="L186" s="22"/>
      <c r="M186" s="22"/>
      <c r="N186" s="22"/>
      <c r="O186" s="22"/>
      <c r="P186" s="22"/>
      <c r="Q186" s="22"/>
      <c r="R186" s="22"/>
      <c r="S186" s="22"/>
    </row>
    <row r="187" spans="1:25" s="1" customFormat="1" x14ac:dyDescent="0.25">
      <c r="C187" s="22"/>
      <c r="D187" s="22"/>
      <c r="E187" s="22"/>
      <c r="F187" s="22"/>
      <c r="G187" s="22"/>
      <c r="H187" s="22"/>
      <c r="I187" s="22"/>
      <c r="J187" s="22"/>
      <c r="K187" s="22"/>
      <c r="L187" s="22"/>
      <c r="M187" s="22"/>
      <c r="N187" s="22"/>
      <c r="O187" s="22"/>
      <c r="P187" s="22"/>
      <c r="Q187" s="22"/>
      <c r="R187" s="22"/>
      <c r="S187" s="22"/>
    </row>
    <row r="188" spans="1:25" s="1" customFormat="1" ht="30" x14ac:dyDescent="0.25">
      <c r="A188" s="2" t="s">
        <v>0</v>
      </c>
      <c r="B188" s="2" t="s">
        <v>1</v>
      </c>
      <c r="C188" s="10" t="s">
        <v>824</v>
      </c>
      <c r="D188" s="10" t="s">
        <v>820</v>
      </c>
      <c r="E188" s="10" t="s">
        <v>825</v>
      </c>
      <c r="F188" s="10" t="s">
        <v>826</v>
      </c>
      <c r="G188" s="10" t="s">
        <v>827</v>
      </c>
      <c r="H188" s="10" t="s">
        <v>828</v>
      </c>
      <c r="I188" s="10" t="s">
        <v>829</v>
      </c>
      <c r="J188" s="10" t="s">
        <v>830</v>
      </c>
      <c r="K188" s="10" t="s">
        <v>831</v>
      </c>
      <c r="L188" s="10" t="s">
        <v>832</v>
      </c>
      <c r="M188" s="30"/>
      <c r="N188" s="30"/>
      <c r="O188" s="30"/>
      <c r="P188" s="30"/>
      <c r="Q188" s="30"/>
      <c r="R188" s="30"/>
      <c r="S188" s="30"/>
      <c r="T188" s="9"/>
      <c r="U188" s="9"/>
      <c r="V188" s="9"/>
      <c r="W188" s="9"/>
      <c r="X188" s="9"/>
      <c r="Y188" s="9"/>
    </row>
    <row r="189" spans="1:25" s="1" customFormat="1" x14ac:dyDescent="0.25">
      <c r="A189" s="3" t="s">
        <v>2</v>
      </c>
      <c r="B189" s="4">
        <v>776</v>
      </c>
      <c r="C189" s="31">
        <v>0.10051546391752578</v>
      </c>
      <c r="D189" s="31">
        <v>0.10438144329896908</v>
      </c>
      <c r="E189" s="31">
        <v>7.7319587628865982E-3</v>
      </c>
      <c r="F189" s="31">
        <v>2.1907216494845359E-2</v>
      </c>
      <c r="G189" s="31">
        <v>5.1546391752577319E-3</v>
      </c>
      <c r="H189" s="31">
        <v>0.3015463917525773</v>
      </c>
      <c r="I189" s="31">
        <v>2.5773195876288659E-3</v>
      </c>
      <c r="J189" s="31">
        <v>3.0927835051546393E-2</v>
      </c>
      <c r="K189" s="31">
        <v>0</v>
      </c>
      <c r="L189" s="31">
        <v>0.42525773195876287</v>
      </c>
      <c r="M189" s="32"/>
      <c r="N189" s="32"/>
      <c r="O189" s="32"/>
      <c r="P189" s="32"/>
      <c r="Q189" s="32"/>
      <c r="R189" s="32"/>
      <c r="S189" s="32"/>
      <c r="T189" s="8"/>
      <c r="U189" s="8"/>
      <c r="V189" s="8"/>
      <c r="W189" s="8"/>
      <c r="X189" s="8"/>
      <c r="Y189" s="8"/>
    </row>
    <row r="190" spans="1:25" s="1" customFormat="1" x14ac:dyDescent="0.25">
      <c r="A190" s="6" t="s">
        <v>3</v>
      </c>
      <c r="B190" s="4">
        <v>297</v>
      </c>
      <c r="C190" s="31">
        <v>9.7643097643097643E-2</v>
      </c>
      <c r="D190" s="31">
        <v>7.7441077441077436E-2</v>
      </c>
      <c r="E190" s="31">
        <v>0</v>
      </c>
      <c r="F190" s="31">
        <v>1.6835016835016835E-2</v>
      </c>
      <c r="G190" s="31">
        <v>3.3670033670033669E-3</v>
      </c>
      <c r="H190" s="31">
        <v>0.32659932659932661</v>
      </c>
      <c r="I190" s="31">
        <v>6.7340067340067337E-3</v>
      </c>
      <c r="J190" s="31">
        <v>4.0404040404040407E-2</v>
      </c>
      <c r="K190" s="31">
        <v>0</v>
      </c>
      <c r="L190" s="31">
        <v>0.43097643097643096</v>
      </c>
      <c r="M190" s="32"/>
      <c r="N190" s="32"/>
      <c r="O190" s="32"/>
      <c r="P190" s="32"/>
      <c r="Q190" s="32"/>
      <c r="R190" s="32"/>
      <c r="S190" s="32"/>
      <c r="T190" s="8"/>
      <c r="U190" s="8"/>
      <c r="V190" s="8"/>
      <c r="W190" s="8"/>
      <c r="X190" s="8"/>
      <c r="Y190" s="8"/>
    </row>
    <row r="191" spans="1:25" s="1" customFormat="1" x14ac:dyDescent="0.25">
      <c r="A191" s="6" t="s">
        <v>4</v>
      </c>
      <c r="B191" s="4">
        <v>154</v>
      </c>
      <c r="C191" s="31">
        <v>0.12337662337662338</v>
      </c>
      <c r="D191" s="31">
        <v>0.12987012987012986</v>
      </c>
      <c r="E191" s="31">
        <v>1.2987012987012988E-2</v>
      </c>
      <c r="F191" s="31">
        <v>3.2467532467532464E-2</v>
      </c>
      <c r="G191" s="31">
        <v>0</v>
      </c>
      <c r="H191" s="31">
        <v>0.24675324675324675</v>
      </c>
      <c r="I191" s="31">
        <v>0</v>
      </c>
      <c r="J191" s="31">
        <v>3.896103896103896E-2</v>
      </c>
      <c r="K191" s="31">
        <v>0</v>
      </c>
      <c r="L191" s="31">
        <v>0.41558441558441561</v>
      </c>
      <c r="M191" s="32"/>
      <c r="N191" s="32"/>
      <c r="O191" s="32"/>
      <c r="P191" s="32"/>
      <c r="Q191" s="32"/>
      <c r="R191" s="32"/>
      <c r="S191" s="32"/>
      <c r="T191" s="8"/>
      <c r="U191" s="8"/>
      <c r="V191" s="8"/>
      <c r="W191" s="8"/>
      <c r="X191" s="8"/>
      <c r="Y191" s="8"/>
    </row>
    <row r="192" spans="1:25" s="1" customFormat="1" x14ac:dyDescent="0.25">
      <c r="A192" s="6" t="s">
        <v>5</v>
      </c>
      <c r="B192" s="4">
        <v>127</v>
      </c>
      <c r="C192" s="31">
        <v>5.5118110236220472E-2</v>
      </c>
      <c r="D192" s="31">
        <v>0.11023622047244094</v>
      </c>
      <c r="E192" s="31">
        <v>1.5748031496062992E-2</v>
      </c>
      <c r="F192" s="31">
        <v>1.5748031496062992E-2</v>
      </c>
      <c r="G192" s="31">
        <v>1.5748031496062992E-2</v>
      </c>
      <c r="H192" s="31">
        <v>0.32283464566929132</v>
      </c>
      <c r="I192" s="31">
        <v>0</v>
      </c>
      <c r="J192" s="31">
        <v>7.874015748031496E-3</v>
      </c>
      <c r="K192" s="31">
        <v>0</v>
      </c>
      <c r="L192" s="31">
        <v>0.45669291338582679</v>
      </c>
      <c r="M192" s="32"/>
      <c r="N192" s="32"/>
      <c r="O192" s="32"/>
      <c r="P192" s="32"/>
      <c r="Q192" s="32"/>
      <c r="R192" s="32"/>
      <c r="S192" s="32"/>
      <c r="T192" s="8"/>
      <c r="U192" s="8"/>
      <c r="V192" s="8"/>
      <c r="W192" s="8"/>
      <c r="X192" s="8"/>
      <c r="Y192" s="8"/>
    </row>
    <row r="193" spans="1:25" s="1" customFormat="1" x14ac:dyDescent="0.25">
      <c r="A193" s="6" t="s">
        <v>6</v>
      </c>
      <c r="B193" s="4">
        <v>85</v>
      </c>
      <c r="C193" s="31">
        <v>0.12941176470588237</v>
      </c>
      <c r="D193" s="31">
        <v>9.4117647058823528E-2</v>
      </c>
      <c r="E193" s="31">
        <v>2.3529411764705882E-2</v>
      </c>
      <c r="F193" s="31">
        <v>2.3529411764705882E-2</v>
      </c>
      <c r="G193" s="31">
        <v>0</v>
      </c>
      <c r="H193" s="31">
        <v>0.24705882352941178</v>
      </c>
      <c r="I193" s="31">
        <v>0</v>
      </c>
      <c r="J193" s="31">
        <v>3.5294117647058823E-2</v>
      </c>
      <c r="K193" s="31">
        <v>0</v>
      </c>
      <c r="L193" s="31">
        <v>0.44705882352941179</v>
      </c>
      <c r="M193" s="32"/>
      <c r="N193" s="32"/>
      <c r="O193" s="32"/>
      <c r="P193" s="32"/>
      <c r="Q193" s="32"/>
      <c r="R193" s="32"/>
      <c r="S193" s="32"/>
      <c r="T193" s="8"/>
      <c r="U193" s="8"/>
      <c r="V193" s="8"/>
      <c r="W193" s="8"/>
      <c r="X193" s="8"/>
      <c r="Y193" s="8"/>
    </row>
    <row r="194" spans="1:25" s="1" customFormat="1" x14ac:dyDescent="0.25">
      <c r="A194" s="6" t="s">
        <v>7</v>
      </c>
      <c r="B194" s="4">
        <v>113</v>
      </c>
      <c r="C194" s="31">
        <v>0.10619469026548672</v>
      </c>
      <c r="D194" s="31">
        <v>0.1415929203539823</v>
      </c>
      <c r="E194" s="31">
        <v>0</v>
      </c>
      <c r="F194" s="31">
        <v>2.6548672566371681E-2</v>
      </c>
      <c r="G194" s="31">
        <v>8.8495575221238937E-3</v>
      </c>
      <c r="H194" s="31">
        <v>0.32743362831858408</v>
      </c>
      <c r="I194" s="31">
        <v>0</v>
      </c>
      <c r="J194" s="31">
        <v>1.7699115044247787E-2</v>
      </c>
      <c r="K194" s="31">
        <v>0</v>
      </c>
      <c r="L194" s="31">
        <v>0.37168141592920356</v>
      </c>
      <c r="M194" s="32"/>
      <c r="N194" s="32"/>
      <c r="O194" s="32"/>
      <c r="P194" s="32"/>
      <c r="Q194" s="32"/>
      <c r="R194" s="32"/>
      <c r="S194" s="32"/>
      <c r="T194" s="8"/>
      <c r="U194" s="8"/>
      <c r="V194" s="8"/>
      <c r="W194" s="8"/>
      <c r="X194" s="8"/>
      <c r="Y194" s="8"/>
    </row>
    <row r="195" spans="1:25" s="1" customFormat="1" x14ac:dyDescent="0.25">
      <c r="A195" s="6" t="s">
        <v>8</v>
      </c>
      <c r="B195" s="4">
        <v>532</v>
      </c>
      <c r="C195" s="31">
        <v>8.0827067669172928E-2</v>
      </c>
      <c r="D195" s="31">
        <v>0.10902255639097744</v>
      </c>
      <c r="E195" s="31">
        <v>9.3984962406015032E-3</v>
      </c>
      <c r="F195" s="31">
        <v>1.5037593984962405E-2</v>
      </c>
      <c r="G195" s="31">
        <v>5.6390977443609019E-3</v>
      </c>
      <c r="H195" s="31">
        <v>0.30827067669172931</v>
      </c>
      <c r="I195" s="31">
        <v>1.8796992481203006E-3</v>
      </c>
      <c r="J195" s="31">
        <v>3.7593984962406013E-2</v>
      </c>
      <c r="K195" s="31">
        <v>0</v>
      </c>
      <c r="L195" s="31">
        <v>0.43233082706766918</v>
      </c>
      <c r="M195" s="32"/>
      <c r="N195" s="32"/>
      <c r="O195" s="32"/>
      <c r="P195" s="32"/>
      <c r="Q195" s="32"/>
      <c r="R195" s="32"/>
      <c r="S195" s="32"/>
      <c r="T195" s="8"/>
      <c r="U195" s="8"/>
      <c r="V195" s="8"/>
      <c r="W195" s="8"/>
      <c r="X195" s="8"/>
      <c r="Y195" s="8"/>
    </row>
    <row r="196" spans="1:25" s="1" customFormat="1" x14ac:dyDescent="0.25">
      <c r="A196" s="6" t="s">
        <v>9</v>
      </c>
      <c r="B196" s="4">
        <v>234</v>
      </c>
      <c r="C196" s="31">
        <v>0.14529914529914531</v>
      </c>
      <c r="D196" s="31">
        <v>9.4017094017094016E-2</v>
      </c>
      <c r="E196" s="31">
        <v>4.2735042735042739E-3</v>
      </c>
      <c r="F196" s="31">
        <v>3.4188034188034191E-2</v>
      </c>
      <c r="G196" s="31">
        <v>4.2735042735042739E-3</v>
      </c>
      <c r="H196" s="31">
        <v>0.28632478632478631</v>
      </c>
      <c r="I196" s="31">
        <v>4.2735042735042739E-3</v>
      </c>
      <c r="J196" s="31">
        <v>1.7094017094017096E-2</v>
      </c>
      <c r="K196" s="31">
        <v>0</v>
      </c>
      <c r="L196" s="31">
        <v>0.41025641025641024</v>
      </c>
      <c r="M196" s="32"/>
      <c r="N196" s="32"/>
      <c r="O196" s="32"/>
      <c r="P196" s="32"/>
      <c r="Q196" s="32"/>
      <c r="R196" s="32"/>
      <c r="S196" s="32"/>
      <c r="T196" s="8"/>
      <c r="U196" s="8"/>
      <c r="V196" s="8"/>
      <c r="W196" s="8"/>
      <c r="X196" s="8"/>
      <c r="Y196" s="8"/>
    </row>
    <row r="197" spans="1:25" s="1" customFormat="1" x14ac:dyDescent="0.25">
      <c r="A197" s="6" t="s">
        <v>10</v>
      </c>
      <c r="B197" s="4">
        <v>116</v>
      </c>
      <c r="C197" s="31">
        <v>0.16379310344827586</v>
      </c>
      <c r="D197" s="31">
        <v>0.15517241379310345</v>
      </c>
      <c r="E197" s="31">
        <v>0</v>
      </c>
      <c r="F197" s="31">
        <v>1.7241379310344827E-2</v>
      </c>
      <c r="G197" s="31">
        <v>8.6206896551724137E-3</v>
      </c>
      <c r="H197" s="31">
        <v>0.25862068965517243</v>
      </c>
      <c r="I197" s="31">
        <v>8.6206896551724137E-3</v>
      </c>
      <c r="J197" s="31">
        <v>3.4482758620689655E-2</v>
      </c>
      <c r="K197" s="31">
        <v>0</v>
      </c>
      <c r="L197" s="31">
        <v>0.35344827586206895</v>
      </c>
      <c r="M197" s="32"/>
      <c r="N197" s="32"/>
      <c r="O197" s="32"/>
      <c r="P197" s="32"/>
      <c r="Q197" s="32"/>
      <c r="R197" s="32"/>
      <c r="S197" s="32"/>
      <c r="T197" s="8"/>
      <c r="U197" s="8"/>
      <c r="V197" s="8"/>
      <c r="W197" s="8"/>
      <c r="X197" s="8"/>
      <c r="Y197" s="8"/>
    </row>
    <row r="198" spans="1:25" s="1" customFormat="1" x14ac:dyDescent="0.25">
      <c r="A198" s="6" t="s">
        <v>11</v>
      </c>
      <c r="B198" s="4">
        <v>277</v>
      </c>
      <c r="C198" s="31">
        <v>0.10830324909747292</v>
      </c>
      <c r="D198" s="31">
        <v>0.11191335740072202</v>
      </c>
      <c r="E198" s="31">
        <v>7.2202166064981952E-3</v>
      </c>
      <c r="F198" s="31">
        <v>3.2490974729241874E-2</v>
      </c>
      <c r="G198" s="31">
        <v>7.2202166064981952E-3</v>
      </c>
      <c r="H198" s="31">
        <v>0.28158844765342961</v>
      </c>
      <c r="I198" s="31">
        <v>0</v>
      </c>
      <c r="J198" s="31">
        <v>3.6101083032490974E-2</v>
      </c>
      <c r="K198" s="31">
        <v>0</v>
      </c>
      <c r="L198" s="31">
        <v>0.41516245487364623</v>
      </c>
      <c r="M198" s="32"/>
      <c r="N198" s="32"/>
      <c r="O198" s="32"/>
      <c r="P198" s="32"/>
      <c r="Q198" s="32"/>
      <c r="R198" s="32"/>
      <c r="S198" s="32"/>
      <c r="T198" s="8"/>
      <c r="U198" s="8"/>
      <c r="V198" s="8"/>
      <c r="W198" s="8"/>
      <c r="X198" s="8"/>
      <c r="Y198" s="8"/>
    </row>
    <row r="199" spans="1:25" s="1" customFormat="1" x14ac:dyDescent="0.25">
      <c r="A199" s="6" t="s">
        <v>12</v>
      </c>
      <c r="B199" s="4">
        <v>128</v>
      </c>
      <c r="C199" s="31">
        <v>9.375E-2</v>
      </c>
      <c r="D199" s="31">
        <v>6.25E-2</v>
      </c>
      <c r="E199" s="31">
        <v>7.8125E-3</v>
      </c>
      <c r="F199" s="31">
        <v>1.5625E-2</v>
      </c>
      <c r="G199" s="31">
        <v>7.8125E-3</v>
      </c>
      <c r="H199" s="31">
        <v>0.3671875</v>
      </c>
      <c r="I199" s="31">
        <v>7.8125E-3</v>
      </c>
      <c r="J199" s="31">
        <v>3.125E-2</v>
      </c>
      <c r="K199" s="31">
        <v>0</v>
      </c>
      <c r="L199" s="31">
        <v>0.40625</v>
      </c>
      <c r="M199" s="32"/>
      <c r="N199" s="32"/>
      <c r="O199" s="32"/>
      <c r="P199" s="32"/>
      <c r="Q199" s="32"/>
      <c r="R199" s="32"/>
      <c r="S199" s="32"/>
      <c r="T199" s="8"/>
      <c r="U199" s="8"/>
      <c r="V199" s="8"/>
      <c r="W199" s="8"/>
      <c r="X199" s="8"/>
      <c r="Y199" s="8"/>
    </row>
    <row r="200" spans="1:25" s="1" customFormat="1" x14ac:dyDescent="0.25">
      <c r="A200" s="6" t="s">
        <v>13</v>
      </c>
      <c r="B200" s="4">
        <v>224</v>
      </c>
      <c r="C200" s="31">
        <v>7.1428571428571425E-2</v>
      </c>
      <c r="D200" s="31">
        <v>8.0357142857142863E-2</v>
      </c>
      <c r="E200" s="31">
        <v>1.3392857142857142E-2</v>
      </c>
      <c r="F200" s="31">
        <v>8.9285714285714281E-3</v>
      </c>
      <c r="G200" s="31">
        <v>0</v>
      </c>
      <c r="H200" s="31">
        <v>0.3169642857142857</v>
      </c>
      <c r="I200" s="31">
        <v>0</v>
      </c>
      <c r="J200" s="31">
        <v>2.6785714285714284E-2</v>
      </c>
      <c r="K200" s="31">
        <v>0</v>
      </c>
      <c r="L200" s="31">
        <v>0.48214285714285715</v>
      </c>
      <c r="M200" s="32"/>
      <c r="N200" s="32"/>
      <c r="O200" s="32"/>
      <c r="P200" s="32"/>
      <c r="Q200" s="32"/>
      <c r="R200" s="32"/>
      <c r="S200" s="32"/>
      <c r="T200" s="8"/>
      <c r="U200" s="8"/>
      <c r="V200" s="8"/>
      <c r="W200" s="8"/>
      <c r="X200" s="8"/>
      <c r="Y200" s="8"/>
    </row>
    <row r="201" spans="1:25" s="1" customFormat="1" x14ac:dyDescent="0.25">
      <c r="B201" s="7"/>
      <c r="C201" s="32"/>
      <c r="D201" s="32"/>
      <c r="E201" s="32"/>
      <c r="F201" s="32"/>
      <c r="G201" s="32"/>
      <c r="H201" s="32"/>
      <c r="I201" s="32"/>
      <c r="J201" s="32"/>
      <c r="K201" s="32"/>
      <c r="L201" s="32"/>
      <c r="M201" s="32"/>
      <c r="N201" s="32"/>
      <c r="O201" s="32"/>
      <c r="P201" s="32"/>
      <c r="Q201" s="32"/>
      <c r="R201" s="32"/>
      <c r="S201" s="32"/>
      <c r="T201" s="8"/>
      <c r="U201" s="8"/>
      <c r="V201" s="8"/>
      <c r="W201" s="8"/>
      <c r="X201" s="8"/>
      <c r="Y201" s="8"/>
    </row>
    <row r="202" spans="1:25" s="1" customFormat="1" x14ac:dyDescent="0.25">
      <c r="C202" s="22"/>
      <c r="D202" s="22"/>
      <c r="E202" s="22"/>
      <c r="F202" s="22"/>
      <c r="G202" s="22"/>
      <c r="H202" s="22"/>
      <c r="I202" s="22"/>
      <c r="J202" s="22"/>
      <c r="K202" s="22"/>
      <c r="L202" s="22"/>
      <c r="M202" s="22"/>
      <c r="N202" s="22"/>
      <c r="O202" s="22"/>
      <c r="P202" s="22"/>
      <c r="Q202" s="22"/>
      <c r="R202" s="22"/>
      <c r="S202" s="22"/>
    </row>
    <row r="203" spans="1:25" s="1" customFormat="1" x14ac:dyDescent="0.25">
      <c r="A203" s="1" t="s">
        <v>833</v>
      </c>
      <c r="C203" s="22"/>
      <c r="D203" s="22"/>
      <c r="E203" s="22"/>
      <c r="F203" s="22"/>
      <c r="G203" s="22"/>
      <c r="H203" s="22"/>
      <c r="I203" s="22"/>
      <c r="J203" s="22"/>
      <c r="K203" s="22"/>
      <c r="L203" s="22"/>
      <c r="M203" s="22"/>
      <c r="N203" s="22"/>
      <c r="O203" s="22"/>
      <c r="P203" s="22"/>
      <c r="Q203" s="22"/>
      <c r="R203" s="22"/>
      <c r="S203" s="22"/>
    </row>
    <row r="204" spans="1:25" s="1" customFormat="1" x14ac:dyDescent="0.25">
      <c r="C204" s="22"/>
      <c r="D204" s="22"/>
      <c r="E204" s="22"/>
      <c r="F204" s="22"/>
      <c r="G204" s="22"/>
      <c r="H204" s="22"/>
      <c r="I204" s="22"/>
      <c r="J204" s="22"/>
      <c r="K204" s="22"/>
      <c r="L204" s="22"/>
      <c r="M204" s="22"/>
      <c r="N204" s="22"/>
      <c r="O204" s="22"/>
      <c r="P204" s="22"/>
      <c r="Q204" s="22"/>
      <c r="R204" s="22"/>
      <c r="S204" s="22"/>
    </row>
    <row r="205" spans="1:25" s="1" customFormat="1" ht="60" x14ac:dyDescent="0.25">
      <c r="A205" s="2" t="s">
        <v>0</v>
      </c>
      <c r="B205" s="2" t="s">
        <v>1</v>
      </c>
      <c r="C205" s="10" t="s">
        <v>834</v>
      </c>
      <c r="D205" s="10" t="s">
        <v>835</v>
      </c>
      <c r="E205" s="10" t="s">
        <v>836</v>
      </c>
      <c r="F205" s="10" t="s">
        <v>837</v>
      </c>
      <c r="G205" s="30"/>
      <c r="H205" s="30"/>
      <c r="I205" s="30"/>
      <c r="J205" s="30"/>
      <c r="K205" s="30"/>
      <c r="L205" s="30"/>
      <c r="M205" s="30"/>
      <c r="N205" s="30"/>
      <c r="O205" s="30"/>
      <c r="P205" s="30"/>
      <c r="Q205" s="30"/>
      <c r="R205" s="30"/>
      <c r="S205" s="30"/>
      <c r="T205" s="9"/>
      <c r="U205" s="9"/>
      <c r="V205" s="9"/>
      <c r="W205" s="9"/>
      <c r="X205" s="9"/>
      <c r="Y205" s="9"/>
    </row>
    <row r="206" spans="1:25" s="1" customFormat="1" x14ac:dyDescent="0.25">
      <c r="A206" s="3" t="s">
        <v>2</v>
      </c>
      <c r="B206" s="4">
        <v>2239</v>
      </c>
      <c r="C206" s="31">
        <v>0.67351496203662353</v>
      </c>
      <c r="D206" s="31">
        <v>0.12237606074140241</v>
      </c>
      <c r="E206" s="31">
        <v>0.12862885216614561</v>
      </c>
      <c r="F206" s="31">
        <v>7.548012505582849E-2</v>
      </c>
      <c r="G206" s="32"/>
      <c r="H206" s="32"/>
      <c r="I206" s="32"/>
      <c r="J206" s="32"/>
      <c r="K206" s="32"/>
      <c r="L206" s="32"/>
      <c r="M206" s="32"/>
      <c r="N206" s="32"/>
      <c r="O206" s="32"/>
      <c r="P206" s="32"/>
      <c r="Q206" s="32"/>
      <c r="R206" s="32"/>
      <c r="S206" s="32"/>
      <c r="T206" s="8"/>
      <c r="U206" s="8"/>
      <c r="V206" s="8"/>
      <c r="W206" s="8"/>
      <c r="X206" s="8"/>
      <c r="Y206" s="8"/>
    </row>
    <row r="207" spans="1:25" s="1" customFormat="1" x14ac:dyDescent="0.25">
      <c r="A207" s="6" t="s">
        <v>3</v>
      </c>
      <c r="B207" s="4">
        <v>761</v>
      </c>
      <c r="C207" s="31">
        <v>0.67279894875164259</v>
      </c>
      <c r="D207" s="31">
        <v>0.11038107752956636</v>
      </c>
      <c r="E207" s="31">
        <v>0.14848883048620237</v>
      </c>
      <c r="F207" s="31">
        <v>6.8331143232588695E-2</v>
      </c>
      <c r="G207" s="32"/>
      <c r="H207" s="32"/>
      <c r="I207" s="32"/>
      <c r="J207" s="32"/>
      <c r="K207" s="32"/>
      <c r="L207" s="32"/>
      <c r="M207" s="32"/>
      <c r="N207" s="32"/>
      <c r="O207" s="32"/>
      <c r="P207" s="32"/>
      <c r="Q207" s="32"/>
      <c r="R207" s="32"/>
      <c r="S207" s="32"/>
      <c r="T207" s="8"/>
      <c r="U207" s="8"/>
      <c r="V207" s="8"/>
      <c r="W207" s="8"/>
      <c r="X207" s="8"/>
      <c r="Y207" s="8"/>
    </row>
    <row r="208" spans="1:25" s="1" customFormat="1" x14ac:dyDescent="0.25">
      <c r="A208" s="6" t="s">
        <v>4</v>
      </c>
      <c r="B208" s="4">
        <v>424</v>
      </c>
      <c r="C208" s="31">
        <v>0.62971698113207553</v>
      </c>
      <c r="D208" s="31">
        <v>0.16745283018867924</v>
      </c>
      <c r="E208" s="31">
        <v>0.12971698113207547</v>
      </c>
      <c r="F208" s="31">
        <v>7.3113207547169809E-2</v>
      </c>
      <c r="G208" s="32"/>
      <c r="H208" s="32"/>
      <c r="I208" s="32"/>
      <c r="J208" s="32"/>
      <c r="K208" s="32"/>
      <c r="L208" s="32"/>
      <c r="M208" s="32"/>
      <c r="N208" s="32"/>
      <c r="O208" s="32"/>
      <c r="P208" s="32"/>
      <c r="Q208" s="32"/>
      <c r="R208" s="32"/>
      <c r="S208" s="32"/>
      <c r="T208" s="8"/>
      <c r="U208" s="8"/>
      <c r="V208" s="8"/>
      <c r="W208" s="8"/>
      <c r="X208" s="8"/>
      <c r="Y208" s="8"/>
    </row>
    <row r="209" spans="1:25" s="1" customFormat="1" x14ac:dyDescent="0.25">
      <c r="A209" s="6" t="s">
        <v>5</v>
      </c>
      <c r="B209" s="4">
        <v>425</v>
      </c>
      <c r="C209" s="31">
        <v>0.70823529411764707</v>
      </c>
      <c r="D209" s="31">
        <v>9.4117647058823528E-2</v>
      </c>
      <c r="E209" s="31">
        <v>0.11058823529411765</v>
      </c>
      <c r="F209" s="31">
        <v>8.7058823529411758E-2</v>
      </c>
      <c r="G209" s="32"/>
      <c r="H209" s="32"/>
      <c r="I209" s="32"/>
      <c r="J209" s="32"/>
      <c r="K209" s="32"/>
      <c r="L209" s="32"/>
      <c r="M209" s="32"/>
      <c r="N209" s="32"/>
      <c r="O209" s="32"/>
      <c r="P209" s="32"/>
      <c r="Q209" s="32"/>
      <c r="R209" s="32"/>
      <c r="S209" s="32"/>
      <c r="T209" s="8"/>
      <c r="U209" s="8"/>
      <c r="V209" s="8"/>
      <c r="W209" s="8"/>
      <c r="X209" s="8"/>
      <c r="Y209" s="8"/>
    </row>
    <row r="210" spans="1:25" s="1" customFormat="1" x14ac:dyDescent="0.25">
      <c r="A210" s="6" t="s">
        <v>6</v>
      </c>
      <c r="B210" s="4">
        <v>261</v>
      </c>
      <c r="C210" s="31">
        <v>0.68965517241379315</v>
      </c>
      <c r="D210" s="31">
        <v>0.1417624521072797</v>
      </c>
      <c r="E210" s="31">
        <v>0.10344827586206896</v>
      </c>
      <c r="F210" s="31">
        <v>6.5134099616858232E-2</v>
      </c>
      <c r="G210" s="32"/>
      <c r="H210" s="32"/>
      <c r="I210" s="32"/>
      <c r="J210" s="32"/>
      <c r="K210" s="32"/>
      <c r="L210" s="32"/>
      <c r="M210" s="32"/>
      <c r="N210" s="32"/>
      <c r="O210" s="32"/>
      <c r="P210" s="32"/>
      <c r="Q210" s="32"/>
      <c r="R210" s="32"/>
      <c r="S210" s="32"/>
      <c r="T210" s="8"/>
      <c r="U210" s="8"/>
      <c r="V210" s="8"/>
      <c r="W210" s="8"/>
      <c r="X210" s="8"/>
      <c r="Y210" s="8"/>
    </row>
    <row r="211" spans="1:25" s="1" customFormat="1" x14ac:dyDescent="0.25">
      <c r="A211" s="6" t="s">
        <v>7</v>
      </c>
      <c r="B211" s="4">
        <v>368</v>
      </c>
      <c r="C211" s="31">
        <v>0.67391304347826086</v>
      </c>
      <c r="D211" s="31">
        <v>0.11413043478260869</v>
      </c>
      <c r="E211" s="31">
        <v>0.125</v>
      </c>
      <c r="F211" s="31">
        <v>8.6956521739130432E-2</v>
      </c>
      <c r="G211" s="32"/>
      <c r="H211" s="32"/>
      <c r="I211" s="32"/>
      <c r="J211" s="32"/>
      <c r="K211" s="32"/>
      <c r="L211" s="32"/>
      <c r="M211" s="32"/>
      <c r="N211" s="32"/>
      <c r="O211" s="32"/>
      <c r="P211" s="32"/>
      <c r="Q211" s="32"/>
      <c r="R211" s="32"/>
      <c r="S211" s="32"/>
      <c r="T211" s="8"/>
      <c r="U211" s="8"/>
      <c r="V211" s="8"/>
      <c r="W211" s="8"/>
      <c r="X211" s="8"/>
      <c r="Y211" s="8"/>
    </row>
    <row r="212" spans="1:25" s="1" customFormat="1" x14ac:dyDescent="0.25">
      <c r="A212" s="6" t="s">
        <v>8</v>
      </c>
      <c r="B212" s="4">
        <v>1320</v>
      </c>
      <c r="C212" s="31">
        <v>0.71060606060606057</v>
      </c>
      <c r="D212" s="31">
        <v>0.10378787878787879</v>
      </c>
      <c r="E212" s="31">
        <v>0.12954545454545455</v>
      </c>
      <c r="F212" s="31">
        <v>5.6060606060606061E-2</v>
      </c>
      <c r="G212" s="32"/>
      <c r="H212" s="32"/>
      <c r="I212" s="32"/>
      <c r="J212" s="32"/>
      <c r="K212" s="32"/>
      <c r="L212" s="32"/>
      <c r="M212" s="32"/>
      <c r="N212" s="32"/>
      <c r="O212" s="32"/>
      <c r="P212" s="32"/>
      <c r="Q212" s="32"/>
      <c r="R212" s="32"/>
      <c r="S212" s="32"/>
      <c r="T212" s="8"/>
      <c r="U212" s="8"/>
      <c r="V212" s="8"/>
      <c r="W212" s="8"/>
      <c r="X212" s="8"/>
      <c r="Y212" s="8"/>
    </row>
    <row r="213" spans="1:25" s="1" customFormat="1" x14ac:dyDescent="0.25">
      <c r="A213" s="6" t="s">
        <v>9</v>
      </c>
      <c r="B213" s="4">
        <v>847</v>
      </c>
      <c r="C213" s="31">
        <v>0.60920897284533648</v>
      </c>
      <c r="D213" s="31">
        <v>0.14994096812278632</v>
      </c>
      <c r="E213" s="31">
        <v>0.13223140495867769</v>
      </c>
      <c r="F213" s="31">
        <v>0.10861865407319952</v>
      </c>
      <c r="G213" s="32"/>
      <c r="H213" s="32"/>
      <c r="I213" s="32"/>
      <c r="J213" s="32"/>
      <c r="K213" s="32"/>
      <c r="L213" s="32"/>
      <c r="M213" s="32"/>
      <c r="N213" s="32"/>
      <c r="O213" s="32"/>
      <c r="P213" s="32"/>
      <c r="Q213" s="32"/>
      <c r="R213" s="32"/>
      <c r="S213" s="32"/>
      <c r="T213" s="8"/>
      <c r="U213" s="8"/>
      <c r="V213" s="8"/>
      <c r="W213" s="8"/>
      <c r="X213" s="8"/>
      <c r="Y213" s="8"/>
    </row>
    <row r="214" spans="1:25" s="1" customFormat="1" x14ac:dyDescent="0.25">
      <c r="A214" s="6" t="s">
        <v>10</v>
      </c>
      <c r="B214" s="4">
        <v>553</v>
      </c>
      <c r="C214" s="31">
        <v>0.65822784810126578</v>
      </c>
      <c r="D214" s="31">
        <v>0.14828209764918626</v>
      </c>
      <c r="E214" s="31">
        <v>0.10488245931283906</v>
      </c>
      <c r="F214" s="31">
        <v>8.8607594936708861E-2</v>
      </c>
      <c r="G214" s="32"/>
      <c r="H214" s="32"/>
      <c r="I214" s="32"/>
      <c r="J214" s="32"/>
      <c r="K214" s="32"/>
      <c r="L214" s="32"/>
      <c r="M214" s="32"/>
      <c r="N214" s="32"/>
      <c r="O214" s="32"/>
      <c r="P214" s="32"/>
      <c r="Q214" s="32"/>
      <c r="R214" s="32"/>
      <c r="S214" s="32"/>
      <c r="T214" s="8"/>
      <c r="U214" s="8"/>
      <c r="V214" s="8"/>
      <c r="W214" s="8"/>
      <c r="X214" s="8"/>
      <c r="Y214" s="8"/>
    </row>
    <row r="215" spans="1:25" s="1" customFormat="1" x14ac:dyDescent="0.25">
      <c r="A215" s="6" t="s">
        <v>11</v>
      </c>
      <c r="B215" s="4">
        <v>899</v>
      </c>
      <c r="C215" s="31">
        <v>0.68854282536151279</v>
      </c>
      <c r="D215" s="31">
        <v>0.11902113459399333</v>
      </c>
      <c r="E215" s="31">
        <v>0.11790878754171301</v>
      </c>
      <c r="F215" s="31">
        <v>7.4527252502780861E-2</v>
      </c>
      <c r="G215" s="32"/>
      <c r="H215" s="32"/>
      <c r="I215" s="32"/>
      <c r="J215" s="32"/>
      <c r="K215" s="32"/>
      <c r="L215" s="32"/>
      <c r="M215" s="32"/>
      <c r="N215" s="32"/>
      <c r="O215" s="32"/>
      <c r="P215" s="32"/>
      <c r="Q215" s="32"/>
      <c r="R215" s="32"/>
      <c r="S215" s="32"/>
      <c r="T215" s="8"/>
      <c r="U215" s="8"/>
      <c r="V215" s="8"/>
      <c r="W215" s="8"/>
      <c r="X215" s="8"/>
      <c r="Y215" s="8"/>
    </row>
    <row r="216" spans="1:25" s="1" customFormat="1" x14ac:dyDescent="0.25">
      <c r="A216" s="6" t="s">
        <v>12</v>
      </c>
      <c r="B216" s="4">
        <v>293</v>
      </c>
      <c r="C216" s="31">
        <v>0.67918088737201365</v>
      </c>
      <c r="D216" s="31">
        <v>0.10921501706484642</v>
      </c>
      <c r="E216" s="31">
        <v>0.14675767918088736</v>
      </c>
      <c r="F216" s="31">
        <v>6.4846416382252553E-2</v>
      </c>
      <c r="G216" s="32"/>
      <c r="H216" s="32"/>
      <c r="I216" s="32"/>
      <c r="J216" s="32"/>
      <c r="K216" s="32"/>
      <c r="L216" s="32"/>
      <c r="M216" s="32"/>
      <c r="N216" s="32"/>
      <c r="O216" s="32"/>
      <c r="P216" s="32"/>
      <c r="Q216" s="32"/>
      <c r="R216" s="32"/>
      <c r="S216" s="32"/>
      <c r="T216" s="8"/>
      <c r="U216" s="8"/>
      <c r="V216" s="8"/>
      <c r="W216" s="8"/>
      <c r="X216" s="8"/>
      <c r="Y216" s="8"/>
    </row>
    <row r="217" spans="1:25" s="1" customFormat="1" x14ac:dyDescent="0.25">
      <c r="A217" s="6" t="s">
        <v>13</v>
      </c>
      <c r="B217" s="4">
        <v>446</v>
      </c>
      <c r="C217" s="31">
        <v>0.67040358744394624</v>
      </c>
      <c r="D217" s="31">
        <v>9.1928251121076235E-2</v>
      </c>
      <c r="E217" s="31">
        <v>0.16367713004484305</v>
      </c>
      <c r="F217" s="31">
        <v>7.3991031390134535E-2</v>
      </c>
      <c r="G217" s="32"/>
      <c r="H217" s="32"/>
      <c r="I217" s="32"/>
      <c r="J217" s="32"/>
      <c r="K217" s="32"/>
      <c r="L217" s="32"/>
      <c r="M217" s="32"/>
      <c r="N217" s="32"/>
      <c r="O217" s="32"/>
      <c r="P217" s="32"/>
      <c r="Q217" s="32"/>
      <c r="R217" s="32"/>
      <c r="S217" s="32"/>
      <c r="T217" s="8"/>
      <c r="U217" s="8"/>
      <c r="V217" s="8"/>
      <c r="W217" s="8"/>
      <c r="X217" s="8"/>
      <c r="Y217" s="8"/>
    </row>
    <row r="218" spans="1:25" s="1" customFormat="1" x14ac:dyDescent="0.25">
      <c r="B218" s="7"/>
      <c r="C218" s="32"/>
      <c r="D218" s="32"/>
      <c r="E218" s="32"/>
      <c r="F218" s="32"/>
      <c r="G218" s="32"/>
      <c r="H218" s="32"/>
      <c r="I218" s="32"/>
      <c r="J218" s="32"/>
      <c r="K218" s="32"/>
      <c r="L218" s="32"/>
      <c r="M218" s="32"/>
      <c r="N218" s="32"/>
      <c r="O218" s="32"/>
      <c r="P218" s="32"/>
      <c r="Q218" s="32"/>
      <c r="R218" s="32"/>
      <c r="S218" s="32"/>
      <c r="T218" s="8"/>
      <c r="U218" s="8"/>
      <c r="V218" s="8"/>
      <c r="W218" s="8"/>
      <c r="X218" s="8"/>
      <c r="Y218" s="8"/>
    </row>
    <row r="219" spans="1:25" s="1" customFormat="1" x14ac:dyDescent="0.25">
      <c r="C219" s="22"/>
      <c r="D219" s="22"/>
      <c r="E219" s="22"/>
      <c r="F219" s="22"/>
      <c r="G219" s="22"/>
      <c r="H219" s="22"/>
      <c r="I219" s="22"/>
      <c r="J219" s="22"/>
      <c r="K219" s="22"/>
      <c r="L219" s="22"/>
      <c r="M219" s="22"/>
      <c r="N219" s="22"/>
      <c r="O219" s="22"/>
      <c r="P219" s="22"/>
      <c r="Q219" s="22"/>
      <c r="R219" s="22"/>
      <c r="S219" s="22"/>
    </row>
    <row r="220" spans="1:25" s="1" customFormat="1" x14ac:dyDescent="0.25">
      <c r="A220" s="1" t="s">
        <v>838</v>
      </c>
      <c r="C220" s="22"/>
      <c r="D220" s="22"/>
      <c r="E220" s="22"/>
      <c r="F220" s="22"/>
      <c r="G220" s="22"/>
      <c r="H220" s="22"/>
      <c r="I220" s="22"/>
      <c r="J220" s="22"/>
      <c r="K220" s="22"/>
      <c r="L220" s="22"/>
      <c r="M220" s="22"/>
      <c r="N220" s="22"/>
      <c r="O220" s="22"/>
      <c r="P220" s="22"/>
      <c r="Q220" s="22"/>
      <c r="R220" s="22"/>
      <c r="S220" s="22"/>
    </row>
    <row r="221" spans="1:25" s="1" customFormat="1" x14ac:dyDescent="0.25">
      <c r="C221" s="22"/>
      <c r="D221" s="22"/>
      <c r="E221" s="22"/>
      <c r="F221" s="22"/>
      <c r="G221" s="22"/>
      <c r="H221" s="22"/>
      <c r="I221" s="22"/>
      <c r="J221" s="22"/>
      <c r="K221" s="22"/>
      <c r="L221" s="22"/>
      <c r="M221" s="22"/>
      <c r="N221" s="22"/>
      <c r="O221" s="22"/>
      <c r="P221" s="22"/>
      <c r="Q221" s="22"/>
      <c r="R221" s="22"/>
      <c r="S221" s="22"/>
    </row>
    <row r="222" spans="1:25" s="1" customFormat="1" x14ac:dyDescent="0.25">
      <c r="A222" s="2" t="s">
        <v>0</v>
      </c>
      <c r="B222" s="2" t="s">
        <v>1</v>
      </c>
      <c r="C222" s="10" t="s">
        <v>839</v>
      </c>
      <c r="D222" s="10" t="s">
        <v>817</v>
      </c>
      <c r="E222" s="10" t="s">
        <v>818</v>
      </c>
      <c r="F222" s="10" t="s">
        <v>819</v>
      </c>
      <c r="G222" s="10" t="s">
        <v>820</v>
      </c>
      <c r="H222" s="10" t="s">
        <v>821</v>
      </c>
      <c r="I222" s="30"/>
      <c r="J222" s="30"/>
      <c r="K222" s="30"/>
      <c r="L222" s="30"/>
      <c r="M222" s="30"/>
      <c r="N222" s="30"/>
      <c r="O222" s="30"/>
      <c r="P222" s="30"/>
      <c r="Q222" s="30"/>
      <c r="R222" s="30"/>
      <c r="S222" s="30"/>
      <c r="T222" s="9"/>
      <c r="U222" s="9"/>
      <c r="V222" s="9"/>
      <c r="W222" s="9"/>
      <c r="X222" s="9"/>
      <c r="Y222" s="9"/>
    </row>
    <row r="223" spans="1:25" s="1" customFormat="1" x14ac:dyDescent="0.25">
      <c r="A223" s="3" t="s">
        <v>2</v>
      </c>
      <c r="B223" s="4">
        <v>536</v>
      </c>
      <c r="C223" s="31">
        <v>5.7835820895522388E-2</v>
      </c>
      <c r="D223" s="31">
        <v>0.22201492537313433</v>
      </c>
      <c r="E223" s="31">
        <v>0.13432835820895522</v>
      </c>
      <c r="F223" s="31">
        <v>0.17723880597014927</v>
      </c>
      <c r="G223" s="31">
        <v>9.3283582089552244E-2</v>
      </c>
      <c r="H223" s="31">
        <v>0.31529850746268656</v>
      </c>
      <c r="I223" s="32"/>
      <c r="J223" s="32"/>
      <c r="K223" s="32"/>
      <c r="L223" s="32"/>
      <c r="M223" s="32"/>
      <c r="N223" s="32"/>
      <c r="O223" s="32"/>
      <c r="P223" s="32"/>
      <c r="Q223" s="32"/>
      <c r="R223" s="32"/>
      <c r="S223" s="32"/>
      <c r="T223" s="8"/>
      <c r="U223" s="8"/>
      <c r="V223" s="8"/>
      <c r="W223" s="8"/>
      <c r="X223" s="8"/>
      <c r="Y223" s="8"/>
    </row>
    <row r="224" spans="1:25" s="1" customFormat="1" x14ac:dyDescent="0.25">
      <c r="A224" s="6" t="s">
        <v>3</v>
      </c>
      <c r="B224" s="4">
        <v>190</v>
      </c>
      <c r="C224" s="31">
        <v>6.3157894736842107E-2</v>
      </c>
      <c r="D224" s="31">
        <v>0.23684210526315788</v>
      </c>
      <c r="E224" s="31">
        <v>0.13157894736842105</v>
      </c>
      <c r="F224" s="31">
        <v>0.12631578947368421</v>
      </c>
      <c r="G224" s="31">
        <v>0.12105263157894737</v>
      </c>
      <c r="H224" s="31">
        <v>0.32105263157894737</v>
      </c>
      <c r="I224" s="32"/>
      <c r="J224" s="32"/>
      <c r="K224" s="32"/>
      <c r="L224" s="32"/>
      <c r="M224" s="32"/>
      <c r="N224" s="32"/>
      <c r="O224" s="32"/>
      <c r="P224" s="32"/>
      <c r="Q224" s="32"/>
      <c r="R224" s="32"/>
      <c r="S224" s="32"/>
      <c r="T224" s="8"/>
      <c r="U224" s="8"/>
      <c r="V224" s="8"/>
      <c r="W224" s="8"/>
      <c r="X224" s="8"/>
      <c r="Y224" s="8"/>
    </row>
    <row r="225" spans="1:25" s="1" customFormat="1" x14ac:dyDescent="0.25">
      <c r="A225" s="6" t="s">
        <v>4</v>
      </c>
      <c r="B225" s="4">
        <v>122</v>
      </c>
      <c r="C225" s="31">
        <v>3.2786885245901641E-2</v>
      </c>
      <c r="D225" s="31">
        <v>0.22950819672131148</v>
      </c>
      <c r="E225" s="31">
        <v>0.13114754098360656</v>
      </c>
      <c r="F225" s="31">
        <v>0.21311475409836064</v>
      </c>
      <c r="G225" s="31">
        <v>0.12295081967213115</v>
      </c>
      <c r="H225" s="31">
        <v>0.27049180327868855</v>
      </c>
      <c r="I225" s="32"/>
      <c r="J225" s="32"/>
      <c r="K225" s="32"/>
      <c r="L225" s="32"/>
      <c r="M225" s="32"/>
      <c r="N225" s="32"/>
      <c r="O225" s="32"/>
      <c r="P225" s="32"/>
      <c r="Q225" s="32"/>
      <c r="R225" s="32"/>
      <c r="S225" s="32"/>
      <c r="T225" s="8"/>
      <c r="U225" s="8"/>
      <c r="V225" s="8"/>
      <c r="W225" s="8"/>
      <c r="X225" s="8"/>
      <c r="Y225" s="8"/>
    </row>
    <row r="226" spans="1:25" s="1" customFormat="1" x14ac:dyDescent="0.25">
      <c r="A226" s="6" t="s">
        <v>5</v>
      </c>
      <c r="B226" s="4">
        <v>81</v>
      </c>
      <c r="C226" s="31">
        <v>8.6419753086419748E-2</v>
      </c>
      <c r="D226" s="31">
        <v>0.20987654320987653</v>
      </c>
      <c r="E226" s="31">
        <v>0.12345679012345678</v>
      </c>
      <c r="F226" s="31">
        <v>0.19753086419753085</v>
      </c>
      <c r="G226" s="31">
        <v>7.407407407407407E-2</v>
      </c>
      <c r="H226" s="31">
        <v>0.30864197530864196</v>
      </c>
      <c r="I226" s="32"/>
      <c r="J226" s="32"/>
      <c r="K226" s="32"/>
      <c r="L226" s="32"/>
      <c r="M226" s="32"/>
      <c r="N226" s="32"/>
      <c r="O226" s="32"/>
      <c r="P226" s="32"/>
      <c r="Q226" s="32"/>
      <c r="R226" s="32"/>
      <c r="S226" s="32"/>
      <c r="T226" s="8"/>
      <c r="U226" s="8"/>
      <c r="V226" s="8"/>
      <c r="W226" s="8"/>
      <c r="X226" s="8"/>
      <c r="Y226" s="8"/>
    </row>
    <row r="227" spans="1:25" s="1" customFormat="1" x14ac:dyDescent="0.25">
      <c r="A227" s="6" t="s">
        <v>6</v>
      </c>
      <c r="B227" s="4">
        <v>60</v>
      </c>
      <c r="C227" s="31">
        <v>3.3333333333333333E-2</v>
      </c>
      <c r="D227" s="31">
        <v>0.18333333333333332</v>
      </c>
      <c r="E227" s="31">
        <v>0.18333333333333332</v>
      </c>
      <c r="F227" s="31">
        <v>0.16666666666666666</v>
      </c>
      <c r="G227" s="31">
        <v>3.3333333333333333E-2</v>
      </c>
      <c r="H227" s="31">
        <v>0.4</v>
      </c>
      <c r="I227" s="32"/>
      <c r="J227" s="32"/>
      <c r="K227" s="32"/>
      <c r="L227" s="32"/>
      <c r="M227" s="32"/>
      <c r="N227" s="32"/>
      <c r="O227" s="32"/>
      <c r="P227" s="32"/>
      <c r="Q227" s="32"/>
      <c r="R227" s="32"/>
      <c r="S227" s="32"/>
      <c r="T227" s="8"/>
      <c r="U227" s="8"/>
      <c r="V227" s="8"/>
      <c r="W227" s="8"/>
      <c r="X227" s="8"/>
      <c r="Y227" s="8"/>
    </row>
    <row r="228" spans="1:25" s="1" customFormat="1" x14ac:dyDescent="0.25">
      <c r="A228" s="6" t="s">
        <v>7</v>
      </c>
      <c r="B228" s="4">
        <v>83</v>
      </c>
      <c r="C228" s="31">
        <v>7.2289156626506021E-2</v>
      </c>
      <c r="D228" s="31">
        <v>0.21686746987951808</v>
      </c>
      <c r="E228" s="31">
        <v>0.12048192771084337</v>
      </c>
      <c r="F228" s="31">
        <v>0.2289156626506024</v>
      </c>
      <c r="G228" s="31">
        <v>4.8192771084337352E-2</v>
      </c>
      <c r="H228" s="31">
        <v>0.31325301204819278</v>
      </c>
      <c r="I228" s="32"/>
      <c r="J228" s="32"/>
      <c r="K228" s="32"/>
      <c r="L228" s="32"/>
      <c r="M228" s="32"/>
      <c r="N228" s="32"/>
      <c r="O228" s="32"/>
      <c r="P228" s="32"/>
      <c r="Q228" s="32"/>
      <c r="R228" s="32"/>
      <c r="S228" s="32"/>
      <c r="T228" s="8"/>
      <c r="U228" s="8"/>
      <c r="V228" s="8"/>
      <c r="W228" s="8"/>
      <c r="X228" s="8"/>
      <c r="Y228" s="8"/>
    </row>
    <row r="229" spans="1:25" s="1" customFormat="1" x14ac:dyDescent="0.25">
      <c r="A229" s="6" t="s">
        <v>8</v>
      </c>
      <c r="B229" s="4">
        <v>298</v>
      </c>
      <c r="C229" s="31">
        <v>6.3758389261744972E-2</v>
      </c>
      <c r="D229" s="31">
        <v>0.28523489932885904</v>
      </c>
      <c r="E229" s="31">
        <v>0.15100671140939598</v>
      </c>
      <c r="F229" s="31">
        <v>0.17114093959731544</v>
      </c>
      <c r="G229" s="31">
        <v>0.1040268456375839</v>
      </c>
      <c r="H229" s="31">
        <v>0.22483221476510068</v>
      </c>
      <c r="I229" s="32"/>
      <c r="J229" s="32"/>
      <c r="K229" s="32"/>
      <c r="L229" s="32"/>
      <c r="M229" s="32"/>
      <c r="N229" s="32"/>
      <c r="O229" s="32"/>
      <c r="P229" s="32"/>
      <c r="Q229" s="32"/>
      <c r="R229" s="32"/>
      <c r="S229" s="32"/>
      <c r="T229" s="8"/>
      <c r="U229" s="8"/>
      <c r="V229" s="8"/>
      <c r="W229" s="8"/>
      <c r="X229" s="8"/>
      <c r="Y229" s="8"/>
    </row>
    <row r="230" spans="1:25" s="1" customFormat="1" x14ac:dyDescent="0.25">
      <c r="A230" s="6" t="s">
        <v>9</v>
      </c>
      <c r="B230" s="4">
        <v>228</v>
      </c>
      <c r="C230" s="31">
        <v>5.2631578947368418E-2</v>
      </c>
      <c r="D230" s="31">
        <v>0.14035087719298245</v>
      </c>
      <c r="E230" s="31">
        <v>0.10964912280701754</v>
      </c>
      <c r="F230" s="31">
        <v>0.18859649122807018</v>
      </c>
      <c r="G230" s="31">
        <v>8.3333333333333329E-2</v>
      </c>
      <c r="H230" s="31">
        <v>0.42543859649122806</v>
      </c>
      <c r="I230" s="32"/>
      <c r="J230" s="32"/>
      <c r="K230" s="32"/>
      <c r="L230" s="32"/>
      <c r="M230" s="32"/>
      <c r="N230" s="32"/>
      <c r="O230" s="32"/>
      <c r="P230" s="32"/>
      <c r="Q230" s="32"/>
      <c r="R230" s="32"/>
      <c r="S230" s="32"/>
      <c r="T230" s="8"/>
      <c r="U230" s="8"/>
      <c r="V230" s="8"/>
      <c r="W230" s="8"/>
      <c r="X230" s="8"/>
      <c r="Y230" s="8"/>
    </row>
    <row r="231" spans="1:25" s="1" customFormat="1" x14ac:dyDescent="0.25">
      <c r="A231" s="6" t="s">
        <v>10</v>
      </c>
      <c r="B231" s="4">
        <v>135</v>
      </c>
      <c r="C231" s="31">
        <v>6.6666666666666666E-2</v>
      </c>
      <c r="D231" s="31">
        <v>0.34074074074074073</v>
      </c>
      <c r="E231" s="31">
        <v>0.12592592592592591</v>
      </c>
      <c r="F231" s="31">
        <v>0.11851851851851852</v>
      </c>
      <c r="G231" s="31">
        <v>8.8888888888888892E-2</v>
      </c>
      <c r="H231" s="31">
        <v>0.25925925925925924</v>
      </c>
      <c r="I231" s="32"/>
      <c r="J231" s="32"/>
      <c r="K231" s="32"/>
      <c r="L231" s="32"/>
      <c r="M231" s="32"/>
      <c r="N231" s="32"/>
      <c r="O231" s="32"/>
      <c r="P231" s="32"/>
      <c r="Q231" s="32"/>
      <c r="R231" s="32"/>
      <c r="S231" s="32"/>
      <c r="T231" s="8"/>
      <c r="U231" s="8"/>
      <c r="V231" s="8"/>
      <c r="W231" s="8"/>
      <c r="X231" s="8"/>
      <c r="Y231" s="8"/>
    </row>
    <row r="232" spans="1:25" s="1" customFormat="1" x14ac:dyDescent="0.25">
      <c r="A232" s="6" t="s">
        <v>11</v>
      </c>
      <c r="B232" s="4">
        <v>206</v>
      </c>
      <c r="C232" s="31">
        <v>6.3106796116504854E-2</v>
      </c>
      <c r="D232" s="31">
        <v>0.21359223300970873</v>
      </c>
      <c r="E232" s="31">
        <v>0.13592233009708737</v>
      </c>
      <c r="F232" s="31">
        <v>0.1796116504854369</v>
      </c>
      <c r="G232" s="31">
        <v>0.12135922330097088</v>
      </c>
      <c r="H232" s="31">
        <v>0.28640776699029125</v>
      </c>
      <c r="I232" s="32"/>
      <c r="J232" s="32"/>
      <c r="K232" s="32"/>
      <c r="L232" s="32"/>
      <c r="M232" s="32"/>
      <c r="N232" s="32"/>
      <c r="O232" s="32"/>
      <c r="P232" s="32"/>
      <c r="Q232" s="32"/>
      <c r="R232" s="32"/>
      <c r="S232" s="32"/>
      <c r="T232" s="8"/>
      <c r="U232" s="8"/>
      <c r="V232" s="8"/>
      <c r="W232" s="8"/>
      <c r="X232" s="8"/>
      <c r="Y232" s="8"/>
    </row>
    <row r="233" spans="1:25" s="1" customFormat="1" x14ac:dyDescent="0.25">
      <c r="A233" s="6" t="s">
        <v>12</v>
      </c>
      <c r="B233" s="4">
        <v>70</v>
      </c>
      <c r="C233" s="31">
        <v>5.7142857142857141E-2</v>
      </c>
      <c r="D233" s="31">
        <v>0.14285714285714285</v>
      </c>
      <c r="E233" s="31">
        <v>0.12857142857142856</v>
      </c>
      <c r="F233" s="31">
        <v>0.21428571428571427</v>
      </c>
      <c r="G233" s="31">
        <v>7.1428571428571425E-2</v>
      </c>
      <c r="H233" s="31">
        <v>0.38571428571428573</v>
      </c>
      <c r="I233" s="32"/>
      <c r="J233" s="32"/>
      <c r="K233" s="32"/>
      <c r="L233" s="32"/>
      <c r="M233" s="32"/>
      <c r="N233" s="32"/>
      <c r="O233" s="32"/>
      <c r="P233" s="32"/>
      <c r="Q233" s="32"/>
      <c r="R233" s="32"/>
      <c r="S233" s="32"/>
      <c r="T233" s="8"/>
      <c r="U233" s="8"/>
      <c r="V233" s="8"/>
      <c r="W233" s="8"/>
      <c r="X233" s="8"/>
      <c r="Y233" s="8"/>
    </row>
    <row r="234" spans="1:25" s="1" customFormat="1" x14ac:dyDescent="0.25">
      <c r="A234" s="6" t="s">
        <v>13</v>
      </c>
      <c r="B234" s="4">
        <v>106</v>
      </c>
      <c r="C234" s="31">
        <v>3.7735849056603772E-2</v>
      </c>
      <c r="D234" s="31">
        <v>0.14150943396226415</v>
      </c>
      <c r="E234" s="31">
        <v>0.15094339622641509</v>
      </c>
      <c r="F234" s="31">
        <v>0.22641509433962265</v>
      </c>
      <c r="G234" s="31">
        <v>6.6037735849056603E-2</v>
      </c>
      <c r="H234" s="31">
        <v>0.37735849056603776</v>
      </c>
      <c r="I234" s="32"/>
      <c r="J234" s="32"/>
      <c r="K234" s="32"/>
      <c r="L234" s="32"/>
      <c r="M234" s="32"/>
      <c r="N234" s="32"/>
      <c r="O234" s="32"/>
      <c r="P234" s="32"/>
      <c r="Q234" s="32"/>
      <c r="R234" s="32"/>
      <c r="S234" s="32"/>
      <c r="T234" s="8"/>
      <c r="U234" s="8"/>
      <c r="V234" s="8"/>
      <c r="W234" s="8"/>
      <c r="X234" s="8"/>
      <c r="Y234" s="8"/>
    </row>
    <row r="235" spans="1:25" s="1" customFormat="1" x14ac:dyDescent="0.25">
      <c r="B235" s="7"/>
      <c r="C235" s="32"/>
      <c r="D235" s="32"/>
      <c r="E235" s="32"/>
      <c r="F235" s="32"/>
      <c r="G235" s="32"/>
      <c r="H235" s="32"/>
      <c r="I235" s="32"/>
      <c r="J235" s="32"/>
      <c r="K235" s="32"/>
      <c r="L235" s="32"/>
      <c r="M235" s="32"/>
      <c r="N235" s="32"/>
      <c r="O235" s="32"/>
      <c r="P235" s="32"/>
      <c r="Q235" s="32"/>
      <c r="R235" s="32"/>
      <c r="S235" s="32"/>
      <c r="T235" s="8"/>
      <c r="U235" s="8"/>
      <c r="V235" s="8"/>
      <c r="W235" s="8"/>
      <c r="X235" s="8"/>
      <c r="Y235" s="8"/>
    </row>
    <row r="236" spans="1:25" s="1" customFormat="1" x14ac:dyDescent="0.25">
      <c r="C236" s="22"/>
      <c r="D236" s="22"/>
      <c r="E236" s="22"/>
      <c r="F236" s="22"/>
      <c r="G236" s="22"/>
      <c r="H236" s="22"/>
      <c r="I236" s="22"/>
      <c r="J236" s="22"/>
      <c r="K236" s="22"/>
      <c r="L236" s="22"/>
      <c r="M236" s="22"/>
      <c r="N236" s="22"/>
      <c r="O236" s="22"/>
      <c r="P236" s="22"/>
      <c r="Q236" s="22"/>
      <c r="R236" s="22"/>
      <c r="S236" s="22"/>
    </row>
    <row r="237" spans="1:25" s="1" customFormat="1" x14ac:dyDescent="0.25">
      <c r="A237" s="1" t="s">
        <v>840</v>
      </c>
      <c r="C237" s="22"/>
      <c r="D237" s="22"/>
      <c r="E237" s="22"/>
      <c r="F237" s="22"/>
      <c r="G237" s="22"/>
      <c r="H237" s="22"/>
      <c r="I237" s="22"/>
      <c r="J237" s="22"/>
      <c r="K237" s="22"/>
      <c r="L237" s="22"/>
      <c r="M237" s="22"/>
      <c r="N237" s="22"/>
      <c r="O237" s="22"/>
      <c r="P237" s="22"/>
      <c r="Q237" s="22"/>
      <c r="R237" s="22"/>
      <c r="S237" s="22"/>
    </row>
    <row r="238" spans="1:25" s="1" customFormat="1" x14ac:dyDescent="0.25">
      <c r="C238" s="22"/>
      <c r="D238" s="22"/>
      <c r="E238" s="22"/>
      <c r="F238" s="22"/>
      <c r="G238" s="22"/>
      <c r="H238" s="22"/>
      <c r="I238" s="22"/>
      <c r="J238" s="22"/>
      <c r="K238" s="22"/>
      <c r="L238" s="22"/>
      <c r="M238" s="22"/>
      <c r="N238" s="22"/>
      <c r="O238" s="22"/>
      <c r="P238" s="22"/>
      <c r="Q238" s="22"/>
      <c r="R238" s="22"/>
      <c r="S238" s="22"/>
    </row>
    <row r="239" spans="1:25" s="1" customFormat="1" x14ac:dyDescent="0.25">
      <c r="A239" s="2" t="s">
        <v>0</v>
      </c>
      <c r="B239" s="2" t="s">
        <v>1</v>
      </c>
      <c r="C239" s="10" t="s">
        <v>841</v>
      </c>
      <c r="D239" s="10" t="s">
        <v>842</v>
      </c>
      <c r="E239" s="37">
        <v>0.5</v>
      </c>
      <c r="F239" s="10" t="s">
        <v>843</v>
      </c>
      <c r="G239" s="10" t="s">
        <v>844</v>
      </c>
      <c r="H239" s="37">
        <v>1</v>
      </c>
      <c r="I239" s="30"/>
      <c r="J239" s="30"/>
      <c r="K239" s="30"/>
      <c r="L239" s="30"/>
      <c r="M239" s="30"/>
      <c r="N239" s="30"/>
      <c r="O239" s="30"/>
      <c r="P239" s="30"/>
      <c r="Q239" s="30"/>
      <c r="R239" s="30"/>
      <c r="S239" s="30"/>
      <c r="T239" s="9"/>
      <c r="U239" s="9"/>
      <c r="V239" s="9"/>
      <c r="W239" s="9"/>
      <c r="X239" s="9"/>
      <c r="Y239" s="9"/>
    </row>
    <row r="240" spans="1:25" s="1" customFormat="1" x14ac:dyDescent="0.25">
      <c r="A240" s="3" t="s">
        <v>2</v>
      </c>
      <c r="B240" s="4">
        <v>2008</v>
      </c>
      <c r="C240" s="31">
        <v>0.20169322709163345</v>
      </c>
      <c r="D240" s="31">
        <v>5.7270916334661352E-2</v>
      </c>
      <c r="E240" s="31">
        <v>0.26494023904382469</v>
      </c>
      <c r="F240" s="31">
        <v>3.2370517928286852E-2</v>
      </c>
      <c r="G240" s="31">
        <v>7.1713147410358571E-2</v>
      </c>
      <c r="H240" s="31">
        <v>0.37201195219123506</v>
      </c>
      <c r="I240" s="32"/>
      <c r="J240" s="32"/>
      <c r="K240" s="32"/>
      <c r="L240" s="32"/>
      <c r="M240" s="32"/>
      <c r="N240" s="32"/>
      <c r="O240" s="32"/>
      <c r="P240" s="32"/>
      <c r="Q240" s="32"/>
      <c r="R240" s="32"/>
      <c r="S240" s="32"/>
      <c r="T240" s="8"/>
      <c r="U240" s="8"/>
      <c r="V240" s="8"/>
      <c r="W240" s="8"/>
      <c r="X240" s="8"/>
      <c r="Y240" s="8"/>
    </row>
    <row r="241" spans="1:25" s="1" customFormat="1" x14ac:dyDescent="0.25">
      <c r="A241" s="6" t="s">
        <v>3</v>
      </c>
      <c r="B241" s="4">
        <v>684</v>
      </c>
      <c r="C241" s="31">
        <v>0.17543859649122806</v>
      </c>
      <c r="D241" s="31">
        <v>6.8713450292397657E-2</v>
      </c>
      <c r="E241" s="31">
        <v>0.30701754385964913</v>
      </c>
      <c r="F241" s="31">
        <v>2.9239766081871343E-2</v>
      </c>
      <c r="G241" s="31">
        <v>8.1871345029239762E-2</v>
      </c>
      <c r="H241" s="31">
        <v>0.33771929824561403</v>
      </c>
      <c r="I241" s="32"/>
      <c r="J241" s="32"/>
      <c r="K241" s="32"/>
      <c r="L241" s="32"/>
      <c r="M241" s="32"/>
      <c r="N241" s="32"/>
      <c r="O241" s="32"/>
      <c r="P241" s="32"/>
      <c r="Q241" s="32"/>
      <c r="R241" s="32"/>
      <c r="S241" s="32"/>
      <c r="T241" s="8"/>
      <c r="U241" s="8"/>
      <c r="V241" s="8"/>
      <c r="W241" s="8"/>
      <c r="X241" s="8"/>
      <c r="Y241" s="8"/>
    </row>
    <row r="242" spans="1:25" s="1" customFormat="1" x14ac:dyDescent="0.25">
      <c r="A242" s="6" t="s">
        <v>4</v>
      </c>
      <c r="B242" s="4">
        <v>367</v>
      </c>
      <c r="C242" s="31">
        <v>0.2098092643051771</v>
      </c>
      <c r="D242" s="31">
        <v>5.7220708446866483E-2</v>
      </c>
      <c r="E242" s="31">
        <v>0.26158038147138962</v>
      </c>
      <c r="F242" s="31">
        <v>4.632152588555858E-2</v>
      </c>
      <c r="G242" s="31">
        <v>5.9945504087193457E-2</v>
      </c>
      <c r="H242" s="31">
        <v>0.36512261580381472</v>
      </c>
      <c r="I242" s="32"/>
      <c r="J242" s="32"/>
      <c r="K242" s="32"/>
      <c r="L242" s="32"/>
      <c r="M242" s="32"/>
      <c r="N242" s="32"/>
      <c r="O242" s="32"/>
      <c r="P242" s="32"/>
      <c r="Q242" s="32"/>
      <c r="R242" s="32"/>
      <c r="S242" s="32"/>
      <c r="T242" s="8"/>
      <c r="U242" s="8"/>
      <c r="V242" s="8"/>
      <c r="W242" s="8"/>
      <c r="X242" s="8"/>
      <c r="Y242" s="8"/>
    </row>
    <row r="243" spans="1:25" s="1" customFormat="1" x14ac:dyDescent="0.25">
      <c r="A243" s="6" t="s">
        <v>5</v>
      </c>
      <c r="B243" s="4">
        <v>384</v>
      </c>
      <c r="C243" s="31">
        <v>0.25520833333333331</v>
      </c>
      <c r="D243" s="31">
        <v>5.2083333333333336E-2</v>
      </c>
      <c r="E243" s="31">
        <v>0.20572916666666666</v>
      </c>
      <c r="F243" s="31">
        <v>1.8229166666666668E-2</v>
      </c>
      <c r="G243" s="31">
        <v>5.7291666666666664E-2</v>
      </c>
      <c r="H243" s="31">
        <v>0.41145833333333331</v>
      </c>
      <c r="I243" s="32"/>
      <c r="J243" s="32"/>
      <c r="K243" s="32"/>
      <c r="L243" s="32"/>
      <c r="M243" s="32"/>
      <c r="N243" s="32"/>
      <c r="O243" s="32"/>
      <c r="P243" s="32"/>
      <c r="Q243" s="32"/>
      <c r="R243" s="32"/>
      <c r="S243" s="32"/>
      <c r="T243" s="8"/>
      <c r="U243" s="8"/>
      <c r="V243" s="8"/>
      <c r="W243" s="8"/>
      <c r="X243" s="8"/>
      <c r="Y243" s="8"/>
    </row>
    <row r="244" spans="1:25" s="1" customFormat="1" x14ac:dyDescent="0.25">
      <c r="A244" s="6" t="s">
        <v>6</v>
      </c>
      <c r="B244" s="4">
        <v>242</v>
      </c>
      <c r="C244" s="31">
        <v>0.2024793388429752</v>
      </c>
      <c r="D244" s="31">
        <v>5.3719008264462811E-2</v>
      </c>
      <c r="E244" s="31">
        <v>0.23140495867768596</v>
      </c>
      <c r="F244" s="31">
        <v>2.0661157024793389E-2</v>
      </c>
      <c r="G244" s="31">
        <v>8.2644628099173556E-2</v>
      </c>
      <c r="H244" s="31">
        <v>0.40909090909090912</v>
      </c>
      <c r="I244" s="32"/>
      <c r="J244" s="32"/>
      <c r="K244" s="32"/>
      <c r="L244" s="32"/>
      <c r="M244" s="32"/>
      <c r="N244" s="32"/>
      <c r="O244" s="32"/>
      <c r="P244" s="32"/>
      <c r="Q244" s="32"/>
      <c r="R244" s="32"/>
      <c r="S244" s="32"/>
      <c r="T244" s="8"/>
      <c r="U244" s="8"/>
      <c r="V244" s="8"/>
      <c r="W244" s="8"/>
      <c r="X244" s="8"/>
      <c r="Y244" s="8"/>
    </row>
    <row r="245" spans="1:25" s="1" customFormat="1" x14ac:dyDescent="0.25">
      <c r="A245" s="6" t="s">
        <v>7</v>
      </c>
      <c r="B245" s="4">
        <v>331</v>
      </c>
      <c r="C245" s="31">
        <v>0.18429003021148035</v>
      </c>
      <c r="D245" s="31">
        <v>4.2296072507552872E-2</v>
      </c>
      <c r="E245" s="31">
        <v>0.27492447129909364</v>
      </c>
      <c r="F245" s="31">
        <v>4.8338368580060423E-2</v>
      </c>
      <c r="G245" s="31">
        <v>7.2507552870090641E-2</v>
      </c>
      <c r="H245" s="31">
        <v>0.37764350453172207</v>
      </c>
      <c r="I245" s="32"/>
      <c r="J245" s="32"/>
      <c r="K245" s="32"/>
      <c r="L245" s="32"/>
      <c r="M245" s="32"/>
      <c r="N245" s="32"/>
      <c r="O245" s="32"/>
      <c r="P245" s="32"/>
      <c r="Q245" s="32"/>
      <c r="R245" s="32"/>
      <c r="S245" s="32"/>
      <c r="T245" s="8"/>
      <c r="U245" s="8"/>
      <c r="V245" s="8"/>
      <c r="W245" s="8"/>
      <c r="X245" s="8"/>
      <c r="Y245" s="8"/>
    </row>
    <row r="246" spans="1:25" s="1" customFormat="1" x14ac:dyDescent="0.25">
      <c r="A246" s="6" t="s">
        <v>8</v>
      </c>
      <c r="B246" s="4">
        <v>1266</v>
      </c>
      <c r="C246" s="31">
        <v>0.18878357030015797</v>
      </c>
      <c r="D246" s="31">
        <v>7.266982622432859E-2</v>
      </c>
      <c r="E246" s="31">
        <v>0.28751974723538704</v>
      </c>
      <c r="F246" s="31">
        <v>3.5545023696682464E-2</v>
      </c>
      <c r="G246" s="31">
        <v>8.0568720379146919E-2</v>
      </c>
      <c r="H246" s="31">
        <v>0.33491311216429698</v>
      </c>
      <c r="I246" s="32"/>
      <c r="J246" s="32"/>
      <c r="K246" s="32"/>
      <c r="L246" s="32"/>
      <c r="M246" s="32"/>
      <c r="N246" s="32"/>
      <c r="O246" s="32"/>
      <c r="P246" s="32"/>
      <c r="Q246" s="32"/>
      <c r="R246" s="32"/>
      <c r="S246" s="32"/>
      <c r="T246" s="8"/>
      <c r="U246" s="8"/>
      <c r="V246" s="8"/>
      <c r="W246" s="8"/>
      <c r="X246" s="8"/>
      <c r="Y246" s="8"/>
    </row>
    <row r="247" spans="1:25" s="1" customFormat="1" x14ac:dyDescent="0.25">
      <c r="A247" s="6" t="s">
        <v>9</v>
      </c>
      <c r="B247" s="4">
        <v>695</v>
      </c>
      <c r="C247" s="31">
        <v>0.23021582733812951</v>
      </c>
      <c r="D247" s="31">
        <v>3.3093525179856115E-2</v>
      </c>
      <c r="E247" s="31">
        <v>0.22158273381294963</v>
      </c>
      <c r="F247" s="31">
        <v>2.8776978417266189E-2</v>
      </c>
      <c r="G247" s="31">
        <v>5.6115107913669061E-2</v>
      </c>
      <c r="H247" s="31">
        <v>0.43021582733812952</v>
      </c>
      <c r="I247" s="32"/>
      <c r="J247" s="32"/>
      <c r="K247" s="32"/>
      <c r="L247" s="32"/>
      <c r="M247" s="32"/>
      <c r="N247" s="32"/>
      <c r="O247" s="32"/>
      <c r="P247" s="32"/>
      <c r="Q247" s="32"/>
      <c r="R247" s="32"/>
      <c r="S247" s="32"/>
      <c r="T247" s="8"/>
      <c r="U247" s="8"/>
      <c r="V247" s="8"/>
      <c r="W247" s="8"/>
      <c r="X247" s="8"/>
      <c r="Y247" s="8"/>
    </row>
    <row r="248" spans="1:25" s="1" customFormat="1" x14ac:dyDescent="0.25">
      <c r="A248" s="6" t="s">
        <v>10</v>
      </c>
      <c r="B248" s="4">
        <v>443</v>
      </c>
      <c r="C248" s="31">
        <v>0.27765237020316025</v>
      </c>
      <c r="D248" s="31">
        <v>4.9661399548532728E-2</v>
      </c>
      <c r="E248" s="31">
        <v>0.20993227990970656</v>
      </c>
      <c r="F248" s="31">
        <v>3.160270880361174E-2</v>
      </c>
      <c r="G248" s="31">
        <v>7.6749435665914217E-2</v>
      </c>
      <c r="H248" s="31">
        <v>0.35440180586907449</v>
      </c>
      <c r="I248" s="32"/>
      <c r="J248" s="32"/>
      <c r="K248" s="32"/>
      <c r="L248" s="32"/>
      <c r="M248" s="32"/>
      <c r="N248" s="32"/>
      <c r="O248" s="32"/>
      <c r="P248" s="32"/>
      <c r="Q248" s="32"/>
      <c r="R248" s="32"/>
      <c r="S248" s="32"/>
      <c r="T248" s="8"/>
      <c r="U248" s="8"/>
      <c r="V248" s="8"/>
      <c r="W248" s="8"/>
      <c r="X248" s="8"/>
      <c r="Y248" s="8"/>
    </row>
    <row r="249" spans="1:25" s="1" customFormat="1" x14ac:dyDescent="0.25">
      <c r="A249" s="6" t="s">
        <v>11</v>
      </c>
      <c r="B249" s="4">
        <v>794</v>
      </c>
      <c r="C249" s="31">
        <v>0.21662468513853905</v>
      </c>
      <c r="D249" s="31">
        <v>5.5415617128463476E-2</v>
      </c>
      <c r="E249" s="31">
        <v>0.25818639798488663</v>
      </c>
      <c r="F249" s="31">
        <v>2.6448362720403022E-2</v>
      </c>
      <c r="G249" s="31">
        <v>5.793450881612091E-2</v>
      </c>
      <c r="H249" s="31">
        <v>0.38539042821158692</v>
      </c>
      <c r="I249" s="32"/>
      <c r="J249" s="32"/>
      <c r="K249" s="32"/>
      <c r="L249" s="32"/>
      <c r="M249" s="32"/>
      <c r="N249" s="32"/>
      <c r="O249" s="32"/>
      <c r="P249" s="32"/>
      <c r="Q249" s="32"/>
      <c r="R249" s="32"/>
      <c r="S249" s="32"/>
      <c r="T249" s="8"/>
      <c r="U249" s="8"/>
      <c r="V249" s="8"/>
      <c r="W249" s="8"/>
      <c r="X249" s="8"/>
      <c r="Y249" s="8"/>
    </row>
    <row r="250" spans="1:25" s="1" customFormat="1" x14ac:dyDescent="0.25">
      <c r="A250" s="6" t="s">
        <v>12</v>
      </c>
      <c r="B250" s="4">
        <v>275</v>
      </c>
      <c r="C250" s="31">
        <v>0.12727272727272726</v>
      </c>
      <c r="D250" s="31">
        <v>4.7272727272727272E-2</v>
      </c>
      <c r="E250" s="31">
        <v>0.28000000000000003</v>
      </c>
      <c r="F250" s="31">
        <v>5.0909090909090911E-2</v>
      </c>
      <c r="G250" s="31">
        <v>9.8181818181818176E-2</v>
      </c>
      <c r="H250" s="31">
        <v>0.39636363636363636</v>
      </c>
      <c r="I250" s="32"/>
      <c r="J250" s="32"/>
      <c r="K250" s="32"/>
      <c r="L250" s="32"/>
      <c r="M250" s="32"/>
      <c r="N250" s="32"/>
      <c r="O250" s="32"/>
      <c r="P250" s="32"/>
      <c r="Q250" s="32"/>
      <c r="R250" s="32"/>
      <c r="S250" s="32"/>
      <c r="T250" s="8"/>
      <c r="U250" s="8"/>
      <c r="V250" s="8"/>
      <c r="W250" s="8"/>
      <c r="X250" s="8"/>
      <c r="Y250" s="8"/>
    </row>
    <row r="251" spans="1:25" s="1" customFormat="1" x14ac:dyDescent="0.25">
      <c r="A251" s="6" t="s">
        <v>13</v>
      </c>
      <c r="B251" s="4">
        <v>418</v>
      </c>
      <c r="C251" s="31">
        <v>0.12679425837320574</v>
      </c>
      <c r="D251" s="31">
        <v>7.8947368421052627E-2</v>
      </c>
      <c r="E251" s="31">
        <v>0.33732057416267941</v>
      </c>
      <c r="F251" s="31">
        <v>3.5885167464114832E-2</v>
      </c>
      <c r="G251" s="31">
        <v>7.6555023923444973E-2</v>
      </c>
      <c r="H251" s="31">
        <v>0.34449760765550241</v>
      </c>
      <c r="I251" s="32"/>
      <c r="J251" s="32"/>
      <c r="K251" s="32"/>
      <c r="L251" s="32"/>
      <c r="M251" s="32"/>
      <c r="N251" s="32"/>
      <c r="O251" s="32"/>
      <c r="P251" s="32"/>
      <c r="Q251" s="32"/>
      <c r="R251" s="32"/>
      <c r="S251" s="32"/>
      <c r="T251" s="8"/>
      <c r="U251" s="8"/>
      <c r="V251" s="8"/>
      <c r="W251" s="8"/>
      <c r="X251" s="8"/>
      <c r="Y251" s="8"/>
    </row>
    <row r="252" spans="1:25" s="1" customFormat="1" x14ac:dyDescent="0.25">
      <c r="B252" s="7"/>
      <c r="C252" s="32"/>
      <c r="D252" s="32"/>
      <c r="E252" s="32"/>
      <c r="F252" s="32"/>
      <c r="G252" s="32"/>
      <c r="H252" s="32"/>
      <c r="I252" s="32"/>
      <c r="J252" s="32"/>
      <c r="K252" s="32"/>
      <c r="L252" s="32"/>
      <c r="M252" s="32"/>
      <c r="N252" s="32"/>
      <c r="O252" s="32"/>
      <c r="P252" s="32"/>
      <c r="Q252" s="32"/>
      <c r="R252" s="32"/>
      <c r="S252" s="32"/>
      <c r="T252" s="8"/>
      <c r="U252" s="8"/>
      <c r="V252" s="8"/>
      <c r="W252" s="8"/>
      <c r="X252" s="8"/>
      <c r="Y252" s="8"/>
    </row>
    <row r="253" spans="1:25" s="1" customFormat="1" x14ac:dyDescent="0.25">
      <c r="C253" s="22"/>
      <c r="D253" s="22"/>
      <c r="E253" s="22"/>
      <c r="F253" s="22"/>
      <c r="G253" s="22"/>
      <c r="H253" s="22"/>
      <c r="I253" s="22"/>
      <c r="J253" s="22"/>
      <c r="K253" s="22"/>
      <c r="L253" s="22"/>
      <c r="M253" s="22"/>
      <c r="N253" s="22"/>
      <c r="O253" s="22"/>
      <c r="P253" s="22"/>
      <c r="Q253" s="22"/>
      <c r="R253" s="22"/>
      <c r="S253" s="22"/>
    </row>
    <row r="254" spans="1:25" s="1" customFormat="1" x14ac:dyDescent="0.25">
      <c r="A254" s="1" t="s">
        <v>845</v>
      </c>
      <c r="C254" s="22"/>
      <c r="D254" s="22"/>
      <c r="E254" s="22"/>
      <c r="F254" s="22"/>
      <c r="G254" s="22"/>
      <c r="H254" s="22"/>
      <c r="I254" s="22"/>
      <c r="J254" s="22"/>
      <c r="K254" s="22"/>
      <c r="L254" s="22"/>
      <c r="M254" s="22"/>
      <c r="N254" s="22"/>
      <c r="O254" s="22"/>
      <c r="P254" s="22"/>
      <c r="Q254" s="22"/>
      <c r="R254" s="22"/>
      <c r="S254" s="22"/>
    </row>
    <row r="255" spans="1:25" s="1" customFormat="1" x14ac:dyDescent="0.25">
      <c r="C255" s="22"/>
      <c r="D255" s="22"/>
      <c r="E255" s="22"/>
      <c r="F255" s="22"/>
      <c r="G255" s="22"/>
      <c r="H255" s="22"/>
      <c r="I255" s="22"/>
      <c r="J255" s="22"/>
      <c r="K255" s="22"/>
      <c r="L255" s="22"/>
      <c r="M255" s="22"/>
      <c r="N255" s="22"/>
      <c r="O255" s="22"/>
      <c r="P255" s="22"/>
      <c r="Q255" s="22"/>
      <c r="R255" s="22"/>
      <c r="S255" s="22"/>
    </row>
    <row r="256" spans="1:25" s="1" customFormat="1" ht="45" x14ac:dyDescent="0.25">
      <c r="A256" s="2" t="s">
        <v>0</v>
      </c>
      <c r="B256" s="2" t="s">
        <v>1</v>
      </c>
      <c r="C256" s="37">
        <v>0.01</v>
      </c>
      <c r="D256" s="37">
        <v>0.02</v>
      </c>
      <c r="E256" s="37">
        <v>0.03</v>
      </c>
      <c r="F256" s="37">
        <v>0.04</v>
      </c>
      <c r="G256" s="37">
        <v>0.05</v>
      </c>
      <c r="H256" s="37">
        <v>0.06</v>
      </c>
      <c r="I256" s="10" t="s">
        <v>846</v>
      </c>
      <c r="J256" s="10" t="s">
        <v>847</v>
      </c>
      <c r="K256" s="30"/>
      <c r="L256" s="30"/>
      <c r="M256" s="30"/>
      <c r="N256" s="30"/>
      <c r="O256" s="30"/>
      <c r="P256" s="30"/>
      <c r="Q256" s="30"/>
      <c r="R256" s="30"/>
      <c r="S256" s="30"/>
      <c r="T256" s="9"/>
      <c r="U256" s="9"/>
      <c r="V256" s="9"/>
      <c r="W256" s="9"/>
      <c r="X256" s="9"/>
      <c r="Y256" s="9"/>
    </row>
    <row r="257" spans="1:25" s="1" customFormat="1" x14ac:dyDescent="0.25">
      <c r="A257" s="3" t="s">
        <v>2</v>
      </c>
      <c r="B257" s="4">
        <v>2036</v>
      </c>
      <c r="C257" s="31">
        <v>1.9155206286836934E-2</v>
      </c>
      <c r="D257" s="31">
        <v>4.4204322200392929E-2</v>
      </c>
      <c r="E257" s="31">
        <v>0.14538310412573674</v>
      </c>
      <c r="F257" s="31">
        <v>0.29125736738703339</v>
      </c>
      <c r="G257" s="31">
        <v>0.162573673870334</v>
      </c>
      <c r="H257" s="31">
        <v>0.22838899803536344</v>
      </c>
      <c r="I257" s="31">
        <v>9.7740667976424361E-2</v>
      </c>
      <c r="J257" s="31">
        <v>1.1296660117878193E-2</v>
      </c>
      <c r="K257" s="32"/>
      <c r="L257" s="32"/>
      <c r="M257" s="32"/>
      <c r="N257" s="32"/>
      <c r="O257" s="32"/>
      <c r="P257" s="32"/>
      <c r="Q257" s="32"/>
      <c r="R257" s="32"/>
      <c r="S257" s="32"/>
      <c r="T257" s="8"/>
      <c r="U257" s="8"/>
      <c r="V257" s="8"/>
      <c r="W257" s="8"/>
      <c r="X257" s="8"/>
      <c r="Y257" s="8"/>
    </row>
    <row r="258" spans="1:25" s="1" customFormat="1" x14ac:dyDescent="0.25">
      <c r="A258" s="6" t="s">
        <v>3</v>
      </c>
      <c r="B258" s="4">
        <v>695</v>
      </c>
      <c r="C258" s="31">
        <v>2.0143884892086329E-2</v>
      </c>
      <c r="D258" s="31">
        <v>4.7482014388489209E-2</v>
      </c>
      <c r="E258" s="31">
        <v>0.15827338129496402</v>
      </c>
      <c r="F258" s="31">
        <v>0.28345323741007195</v>
      </c>
      <c r="G258" s="31">
        <v>0.14244604316546763</v>
      </c>
      <c r="H258" s="31">
        <v>0.23453237410071942</v>
      </c>
      <c r="I258" s="31">
        <v>0.10215827338129496</v>
      </c>
      <c r="J258" s="31">
        <v>1.1510791366906475E-2</v>
      </c>
      <c r="K258" s="32"/>
      <c r="L258" s="32"/>
      <c r="M258" s="32"/>
      <c r="N258" s="32"/>
      <c r="O258" s="32"/>
      <c r="P258" s="32"/>
      <c r="Q258" s="32"/>
      <c r="R258" s="32"/>
      <c r="S258" s="32"/>
      <c r="T258" s="8"/>
      <c r="U258" s="8"/>
      <c r="V258" s="8"/>
      <c r="W258" s="8"/>
      <c r="X258" s="8"/>
      <c r="Y258" s="8"/>
    </row>
    <row r="259" spans="1:25" s="1" customFormat="1" x14ac:dyDescent="0.25">
      <c r="A259" s="6" t="s">
        <v>4</v>
      </c>
      <c r="B259" s="4">
        <v>371</v>
      </c>
      <c r="C259" s="31">
        <v>1.3477088948787063E-2</v>
      </c>
      <c r="D259" s="31">
        <v>3.7735849056603772E-2</v>
      </c>
      <c r="E259" s="31">
        <v>0.15633423180592992</v>
      </c>
      <c r="F259" s="31">
        <v>0.2857142857142857</v>
      </c>
      <c r="G259" s="31">
        <v>0.16981132075471697</v>
      </c>
      <c r="H259" s="31">
        <v>0.22371967654986524</v>
      </c>
      <c r="I259" s="31">
        <v>0.10512129380053908</v>
      </c>
      <c r="J259" s="31">
        <v>8.0862533692722376E-3</v>
      </c>
      <c r="K259" s="32"/>
      <c r="L259" s="32"/>
      <c r="M259" s="32"/>
      <c r="N259" s="32"/>
      <c r="O259" s="32"/>
      <c r="P259" s="32"/>
      <c r="Q259" s="32"/>
      <c r="R259" s="32"/>
      <c r="S259" s="32"/>
      <c r="T259" s="8"/>
      <c r="U259" s="8"/>
      <c r="V259" s="8"/>
      <c r="W259" s="8"/>
      <c r="X259" s="8"/>
      <c r="Y259" s="8"/>
    </row>
    <row r="260" spans="1:25" s="1" customFormat="1" x14ac:dyDescent="0.25">
      <c r="A260" s="6" t="s">
        <v>5</v>
      </c>
      <c r="B260" s="4">
        <v>387</v>
      </c>
      <c r="C260" s="31">
        <v>3.1007751937984496E-2</v>
      </c>
      <c r="D260" s="31">
        <v>4.6511627906976744E-2</v>
      </c>
      <c r="E260" s="31">
        <v>0.11369509043927649</v>
      </c>
      <c r="F260" s="31">
        <v>0.33074935400516797</v>
      </c>
      <c r="G260" s="31">
        <v>0.16020671834625322</v>
      </c>
      <c r="H260" s="31">
        <v>0.21963824289405684</v>
      </c>
      <c r="I260" s="31">
        <v>9.0439276485788117E-2</v>
      </c>
      <c r="J260" s="31">
        <v>7.7519379844961239E-3</v>
      </c>
      <c r="K260" s="32"/>
      <c r="L260" s="32"/>
      <c r="M260" s="32"/>
      <c r="N260" s="32"/>
      <c r="O260" s="32"/>
      <c r="P260" s="32"/>
      <c r="Q260" s="32"/>
      <c r="R260" s="32"/>
      <c r="S260" s="32"/>
      <c r="T260" s="8"/>
      <c r="U260" s="8"/>
      <c r="V260" s="8"/>
      <c r="W260" s="8"/>
      <c r="X260" s="8"/>
      <c r="Y260" s="8"/>
    </row>
    <row r="261" spans="1:25" s="1" customFormat="1" x14ac:dyDescent="0.25">
      <c r="A261" s="6" t="s">
        <v>6</v>
      </c>
      <c r="B261" s="4">
        <v>242</v>
      </c>
      <c r="C261" s="31">
        <v>8.2644628099173556E-3</v>
      </c>
      <c r="D261" s="31">
        <v>3.3057851239669422E-2</v>
      </c>
      <c r="E261" s="31">
        <v>0.13636363636363635</v>
      </c>
      <c r="F261" s="31">
        <v>0.27685950413223143</v>
      </c>
      <c r="G261" s="31">
        <v>0.17768595041322313</v>
      </c>
      <c r="H261" s="31">
        <v>0.24793388429752067</v>
      </c>
      <c r="I261" s="31">
        <v>9.9173553719008267E-2</v>
      </c>
      <c r="J261" s="31">
        <v>2.0661157024793389E-2</v>
      </c>
      <c r="K261" s="32"/>
      <c r="L261" s="32"/>
      <c r="M261" s="32"/>
      <c r="N261" s="32"/>
      <c r="O261" s="32"/>
      <c r="P261" s="32"/>
      <c r="Q261" s="32"/>
      <c r="R261" s="32"/>
      <c r="S261" s="32"/>
      <c r="T261" s="8"/>
      <c r="U261" s="8"/>
      <c r="V261" s="8"/>
      <c r="W261" s="8"/>
      <c r="X261" s="8"/>
      <c r="Y261" s="8"/>
    </row>
    <row r="262" spans="1:25" s="1" customFormat="1" x14ac:dyDescent="0.25">
      <c r="A262" s="6" t="s">
        <v>7</v>
      </c>
      <c r="B262" s="4">
        <v>341</v>
      </c>
      <c r="C262" s="31">
        <v>1.7595307917888565E-2</v>
      </c>
      <c r="D262" s="31">
        <v>4.9853372434017593E-2</v>
      </c>
      <c r="E262" s="31">
        <v>0.14956011730205279</v>
      </c>
      <c r="F262" s="31">
        <v>0.27859237536656889</v>
      </c>
      <c r="G262" s="31">
        <v>0.18768328445747801</v>
      </c>
      <c r="H262" s="31">
        <v>0.21700879765395895</v>
      </c>
      <c r="I262" s="31">
        <v>8.797653958944282E-2</v>
      </c>
      <c r="J262" s="31">
        <v>1.1730205278592375E-2</v>
      </c>
      <c r="K262" s="32"/>
      <c r="L262" s="32"/>
      <c r="M262" s="32"/>
      <c r="N262" s="32"/>
      <c r="O262" s="32"/>
      <c r="P262" s="32"/>
      <c r="Q262" s="32"/>
      <c r="R262" s="32"/>
      <c r="S262" s="32"/>
      <c r="T262" s="8"/>
      <c r="U262" s="8"/>
      <c r="V262" s="8"/>
      <c r="W262" s="8"/>
      <c r="X262" s="8"/>
      <c r="Y262" s="8"/>
    </row>
    <row r="263" spans="1:25" s="1" customFormat="1" x14ac:dyDescent="0.25">
      <c r="A263" s="6" t="s">
        <v>8</v>
      </c>
      <c r="B263" s="4">
        <v>1278</v>
      </c>
      <c r="C263" s="31">
        <v>1.8779342723004695E-2</v>
      </c>
      <c r="D263" s="31">
        <v>3.8341158059467917E-2</v>
      </c>
      <c r="E263" s="31">
        <v>0.14084507042253522</v>
      </c>
      <c r="F263" s="31">
        <v>0.33724569640062596</v>
      </c>
      <c r="G263" s="31">
        <v>0.14553990610328638</v>
      </c>
      <c r="H263" s="31">
        <v>0.24178403755868544</v>
      </c>
      <c r="I263" s="31">
        <v>6.4945226917057897E-2</v>
      </c>
      <c r="J263" s="31">
        <v>1.2519561815336464E-2</v>
      </c>
      <c r="K263" s="32"/>
      <c r="L263" s="32"/>
      <c r="M263" s="32"/>
      <c r="N263" s="32"/>
      <c r="O263" s="32"/>
      <c r="P263" s="32"/>
      <c r="Q263" s="32"/>
      <c r="R263" s="32"/>
      <c r="S263" s="32"/>
      <c r="T263" s="8"/>
      <c r="U263" s="8"/>
      <c r="V263" s="8"/>
      <c r="W263" s="8"/>
      <c r="X263" s="8"/>
      <c r="Y263" s="8"/>
    </row>
    <row r="264" spans="1:25" s="1" customFormat="1" x14ac:dyDescent="0.25">
      <c r="A264" s="6" t="s">
        <v>9</v>
      </c>
      <c r="B264" s="4">
        <v>708</v>
      </c>
      <c r="C264" s="31">
        <v>1.977401129943503E-2</v>
      </c>
      <c r="D264" s="31">
        <v>5.6497175141242938E-2</v>
      </c>
      <c r="E264" s="31">
        <v>0.15254237288135594</v>
      </c>
      <c r="F264" s="31">
        <v>0.2076271186440678</v>
      </c>
      <c r="G264" s="31">
        <v>0.19491525423728814</v>
      </c>
      <c r="H264" s="31">
        <v>0.20338983050847459</v>
      </c>
      <c r="I264" s="31">
        <v>0.15819209039548024</v>
      </c>
      <c r="J264" s="31">
        <v>7.0621468926553672E-3</v>
      </c>
      <c r="K264" s="32"/>
      <c r="L264" s="32"/>
      <c r="M264" s="32"/>
      <c r="N264" s="32"/>
      <c r="O264" s="32"/>
      <c r="P264" s="32"/>
      <c r="Q264" s="32"/>
      <c r="R264" s="32"/>
      <c r="S264" s="32"/>
      <c r="T264" s="8"/>
      <c r="U264" s="8"/>
      <c r="V264" s="8"/>
      <c r="W264" s="8"/>
      <c r="X264" s="8"/>
      <c r="Y264" s="8"/>
    </row>
    <row r="265" spans="1:25" s="1" customFormat="1" x14ac:dyDescent="0.25">
      <c r="A265" s="6" t="s">
        <v>10</v>
      </c>
      <c r="B265" s="4">
        <v>456</v>
      </c>
      <c r="C265" s="31">
        <v>1.3157894736842105E-2</v>
      </c>
      <c r="D265" s="31">
        <v>4.1666666666666664E-2</v>
      </c>
      <c r="E265" s="31">
        <v>0.17543859649122806</v>
      </c>
      <c r="F265" s="31">
        <v>0.35307017543859648</v>
      </c>
      <c r="G265" s="31">
        <v>0.13815789473684212</v>
      </c>
      <c r="H265" s="31">
        <v>0.18640350877192982</v>
      </c>
      <c r="I265" s="31">
        <v>8.3333333333333329E-2</v>
      </c>
      <c r="J265" s="31">
        <v>8.771929824561403E-3</v>
      </c>
      <c r="K265" s="32"/>
      <c r="L265" s="32"/>
      <c r="M265" s="32"/>
      <c r="N265" s="32"/>
      <c r="O265" s="32"/>
      <c r="P265" s="32"/>
      <c r="Q265" s="32"/>
      <c r="R265" s="32"/>
      <c r="S265" s="32"/>
      <c r="T265" s="8"/>
      <c r="U265" s="8"/>
      <c r="V265" s="8"/>
      <c r="W265" s="8"/>
      <c r="X265" s="8"/>
      <c r="Y265" s="8"/>
    </row>
    <row r="266" spans="1:25" s="1" customFormat="1" x14ac:dyDescent="0.25">
      <c r="A266" s="6" t="s">
        <v>11</v>
      </c>
      <c r="B266" s="4">
        <v>808</v>
      </c>
      <c r="C266" s="31">
        <v>2.7227722772277228E-2</v>
      </c>
      <c r="D266" s="31">
        <v>4.4554455445544552E-2</v>
      </c>
      <c r="E266" s="31">
        <v>0.15222772277227722</v>
      </c>
      <c r="F266" s="31">
        <v>0.27970297029702973</v>
      </c>
      <c r="G266" s="31">
        <v>0.17698019801980197</v>
      </c>
      <c r="H266" s="31">
        <v>0.21782178217821782</v>
      </c>
      <c r="I266" s="31">
        <v>8.7871287128712866E-2</v>
      </c>
      <c r="J266" s="31">
        <v>1.3613861386138614E-2</v>
      </c>
      <c r="K266" s="32"/>
      <c r="L266" s="32"/>
      <c r="M266" s="32"/>
      <c r="N266" s="32"/>
      <c r="O266" s="32"/>
      <c r="P266" s="32"/>
      <c r="Q266" s="32"/>
      <c r="R266" s="32"/>
      <c r="S266" s="32"/>
      <c r="T266" s="8"/>
      <c r="U266" s="8"/>
      <c r="V266" s="8"/>
      <c r="W266" s="8"/>
      <c r="X266" s="8"/>
      <c r="Y266" s="8"/>
    </row>
    <row r="267" spans="1:25" s="1" customFormat="1" x14ac:dyDescent="0.25">
      <c r="A267" s="6" t="s">
        <v>12</v>
      </c>
      <c r="B267" s="4">
        <v>271</v>
      </c>
      <c r="C267" s="31">
        <v>7.3800738007380072E-3</v>
      </c>
      <c r="D267" s="31">
        <v>4.4280442804428041E-2</v>
      </c>
      <c r="E267" s="31">
        <v>0.12546125461254612</v>
      </c>
      <c r="F267" s="31">
        <v>0.30258302583025831</v>
      </c>
      <c r="G267" s="31">
        <v>0.16236162361623616</v>
      </c>
      <c r="H267" s="31">
        <v>0.22140221402214022</v>
      </c>
      <c r="I267" s="31">
        <v>0.13284132841328414</v>
      </c>
      <c r="J267" s="31">
        <v>3.6900369003690036E-3</v>
      </c>
      <c r="K267" s="32"/>
      <c r="L267" s="32"/>
      <c r="M267" s="32"/>
      <c r="N267" s="32"/>
      <c r="O267" s="32"/>
      <c r="P267" s="32"/>
      <c r="Q267" s="32"/>
      <c r="R267" s="32"/>
      <c r="S267" s="32"/>
      <c r="T267" s="8"/>
      <c r="U267" s="8"/>
      <c r="V267" s="8"/>
      <c r="W267" s="8"/>
      <c r="X267" s="8"/>
      <c r="Y267" s="8"/>
    </row>
    <row r="268" spans="1:25" s="1" customFormat="1" x14ac:dyDescent="0.25">
      <c r="A268" s="6" t="s">
        <v>13</v>
      </c>
      <c r="B268" s="4">
        <v>421</v>
      </c>
      <c r="C268" s="31">
        <v>1.4251781472684086E-2</v>
      </c>
      <c r="D268" s="31">
        <v>4.2755344418052253E-2</v>
      </c>
      <c r="E268" s="31">
        <v>0.10926365795724466</v>
      </c>
      <c r="F268" s="31">
        <v>0.24465558194774348</v>
      </c>
      <c r="G268" s="31">
        <v>0.15676959619952494</v>
      </c>
      <c r="H268" s="31">
        <v>0.31116389548693585</v>
      </c>
      <c r="I268" s="31">
        <v>0.10451306413301663</v>
      </c>
      <c r="J268" s="31">
        <v>1.66270783847981E-2</v>
      </c>
      <c r="K268" s="32"/>
      <c r="L268" s="32"/>
      <c r="M268" s="32"/>
      <c r="N268" s="32"/>
      <c r="O268" s="32"/>
      <c r="P268" s="32"/>
      <c r="Q268" s="32"/>
      <c r="R268" s="32"/>
      <c r="S268" s="32"/>
      <c r="T268" s="8"/>
      <c r="U268" s="8"/>
      <c r="V268" s="8"/>
      <c r="W268" s="8"/>
      <c r="X268" s="8"/>
      <c r="Y268" s="8"/>
    </row>
    <row r="269" spans="1:25" s="1" customFormat="1" x14ac:dyDescent="0.25">
      <c r="B269" s="7"/>
      <c r="C269" s="32"/>
      <c r="D269" s="32"/>
      <c r="E269" s="32"/>
      <c r="F269" s="32"/>
      <c r="G269" s="32"/>
      <c r="H269" s="32"/>
      <c r="I269" s="32"/>
      <c r="J269" s="32"/>
      <c r="K269" s="32"/>
      <c r="L269" s="32"/>
      <c r="M269" s="32"/>
      <c r="N269" s="32"/>
      <c r="O269" s="32"/>
      <c r="P269" s="32"/>
      <c r="Q269" s="32"/>
      <c r="R269" s="32"/>
      <c r="S269" s="32"/>
      <c r="T269" s="8"/>
      <c r="U269" s="8"/>
      <c r="V269" s="8"/>
      <c r="W269" s="8"/>
      <c r="X269" s="8"/>
      <c r="Y269" s="8"/>
    </row>
    <row r="270" spans="1:25" s="1" customFormat="1" x14ac:dyDescent="0.25">
      <c r="C270" s="22"/>
      <c r="D270" s="22"/>
      <c r="E270" s="22"/>
      <c r="F270" s="22"/>
      <c r="G270" s="22"/>
      <c r="H270" s="22"/>
      <c r="I270" s="22"/>
      <c r="J270" s="22"/>
      <c r="K270" s="22"/>
      <c r="L270" s="22"/>
      <c r="M270" s="22"/>
      <c r="N270" s="22"/>
      <c r="O270" s="22"/>
      <c r="P270" s="22"/>
      <c r="Q270" s="22"/>
      <c r="R270" s="22"/>
      <c r="S270" s="22"/>
    </row>
    <row r="271" spans="1:25" s="1" customFormat="1" x14ac:dyDescent="0.25">
      <c r="A271" s="1" t="s">
        <v>848</v>
      </c>
      <c r="C271" s="22"/>
      <c r="D271" s="22"/>
      <c r="E271" s="22"/>
      <c r="F271" s="22"/>
      <c r="G271" s="22"/>
      <c r="H271" s="22"/>
      <c r="I271" s="22"/>
      <c r="J271" s="22"/>
      <c r="K271" s="22"/>
      <c r="L271" s="22"/>
      <c r="M271" s="22"/>
      <c r="N271" s="22"/>
      <c r="O271" s="22"/>
      <c r="P271" s="22"/>
      <c r="Q271" s="22"/>
      <c r="R271" s="22"/>
      <c r="S271" s="22"/>
    </row>
    <row r="272" spans="1:25" s="1" customFormat="1" x14ac:dyDescent="0.25">
      <c r="C272" s="22"/>
      <c r="D272" s="22"/>
      <c r="E272" s="22"/>
      <c r="F272" s="22"/>
      <c r="G272" s="22"/>
      <c r="H272" s="22"/>
      <c r="I272" s="22"/>
      <c r="J272" s="22"/>
      <c r="K272" s="22"/>
      <c r="L272" s="22"/>
      <c r="M272" s="22"/>
      <c r="N272" s="22"/>
      <c r="O272" s="22"/>
      <c r="P272" s="22"/>
      <c r="Q272" s="22"/>
      <c r="R272" s="22"/>
      <c r="S272" s="22"/>
    </row>
    <row r="273" spans="1:25" s="1" customFormat="1" ht="30" x14ac:dyDescent="0.25">
      <c r="A273" s="2" t="s">
        <v>0</v>
      </c>
      <c r="B273" s="2" t="s">
        <v>1</v>
      </c>
      <c r="C273" s="10" t="s">
        <v>849</v>
      </c>
      <c r="D273" s="10" t="s">
        <v>850</v>
      </c>
      <c r="E273" s="10" t="s">
        <v>851</v>
      </c>
      <c r="F273" s="10" t="s">
        <v>852</v>
      </c>
      <c r="G273" s="10" t="s">
        <v>240</v>
      </c>
      <c r="H273" s="30"/>
      <c r="I273" s="30"/>
      <c r="J273" s="30"/>
      <c r="K273" s="30"/>
      <c r="L273" s="30"/>
      <c r="M273" s="30"/>
      <c r="N273" s="30"/>
      <c r="O273" s="30"/>
      <c r="P273" s="30"/>
      <c r="Q273" s="30"/>
      <c r="R273" s="30"/>
      <c r="S273" s="30"/>
      <c r="T273" s="9"/>
      <c r="U273" s="9"/>
      <c r="V273" s="9"/>
      <c r="W273" s="9"/>
      <c r="X273" s="9"/>
      <c r="Y273" s="9"/>
    </row>
    <row r="274" spans="1:25" s="1" customFormat="1" x14ac:dyDescent="0.25">
      <c r="A274" s="3" t="s">
        <v>2</v>
      </c>
      <c r="B274" s="4">
        <v>2242</v>
      </c>
      <c r="C274" s="31">
        <v>0.38537020517395182</v>
      </c>
      <c r="D274" s="31">
        <v>0.17885816235504015</v>
      </c>
      <c r="E274" s="31">
        <v>6.6012488849241754E-2</v>
      </c>
      <c r="F274" s="31">
        <v>0.30686886708296163</v>
      </c>
      <c r="G274" s="31">
        <v>6.2890276538804635E-2</v>
      </c>
      <c r="H274" s="32"/>
      <c r="I274" s="32"/>
      <c r="J274" s="32"/>
      <c r="K274" s="32"/>
      <c r="L274" s="32"/>
      <c r="M274" s="32"/>
      <c r="N274" s="32"/>
      <c r="O274" s="32"/>
      <c r="P274" s="32"/>
      <c r="Q274" s="32"/>
      <c r="R274" s="32"/>
      <c r="S274" s="32"/>
      <c r="T274" s="8"/>
      <c r="U274" s="8"/>
      <c r="V274" s="8"/>
      <c r="W274" s="8"/>
      <c r="X274" s="8"/>
      <c r="Y274" s="8"/>
    </row>
    <row r="275" spans="1:25" s="1" customFormat="1" x14ac:dyDescent="0.25">
      <c r="A275" s="6" t="s">
        <v>3</v>
      </c>
      <c r="B275" s="4">
        <v>764</v>
      </c>
      <c r="C275" s="31">
        <v>0.34947643979057591</v>
      </c>
      <c r="D275" s="31">
        <v>0.20287958115183247</v>
      </c>
      <c r="E275" s="31">
        <v>7.5916230366492143E-2</v>
      </c>
      <c r="F275" s="31">
        <v>0.30497382198952877</v>
      </c>
      <c r="G275" s="31">
        <v>6.6753926701570682E-2</v>
      </c>
      <c r="H275" s="32"/>
      <c r="I275" s="32"/>
      <c r="J275" s="32"/>
      <c r="K275" s="32"/>
      <c r="L275" s="32"/>
      <c r="M275" s="32"/>
      <c r="N275" s="32"/>
      <c r="O275" s="32"/>
      <c r="P275" s="32"/>
      <c r="Q275" s="32"/>
      <c r="R275" s="32"/>
      <c r="S275" s="32"/>
      <c r="T275" s="8"/>
      <c r="U275" s="8"/>
      <c r="V275" s="8"/>
      <c r="W275" s="8"/>
      <c r="X275" s="8"/>
      <c r="Y275" s="8"/>
    </row>
    <row r="276" spans="1:25" s="1" customFormat="1" x14ac:dyDescent="0.25">
      <c r="A276" s="6" t="s">
        <v>4</v>
      </c>
      <c r="B276" s="4">
        <v>428</v>
      </c>
      <c r="C276" s="31">
        <v>0.43224299065420563</v>
      </c>
      <c r="D276" s="31">
        <v>0.19158878504672897</v>
      </c>
      <c r="E276" s="31">
        <v>5.8411214953271028E-2</v>
      </c>
      <c r="F276" s="31">
        <v>0.27570093457943923</v>
      </c>
      <c r="G276" s="31">
        <v>4.2056074766355138E-2</v>
      </c>
      <c r="H276" s="32"/>
      <c r="I276" s="32"/>
      <c r="J276" s="32"/>
      <c r="K276" s="32"/>
      <c r="L276" s="32"/>
      <c r="M276" s="32"/>
      <c r="N276" s="32"/>
      <c r="O276" s="32"/>
      <c r="P276" s="32"/>
      <c r="Q276" s="32"/>
      <c r="R276" s="32"/>
      <c r="S276" s="32"/>
      <c r="T276" s="8"/>
      <c r="U276" s="8"/>
      <c r="V276" s="8"/>
      <c r="W276" s="8"/>
      <c r="X276" s="8"/>
      <c r="Y276" s="8"/>
    </row>
    <row r="277" spans="1:25" s="1" customFormat="1" x14ac:dyDescent="0.25">
      <c r="A277" s="6" t="s">
        <v>5</v>
      </c>
      <c r="B277" s="4">
        <v>412</v>
      </c>
      <c r="C277" s="31">
        <v>0.35436893203883496</v>
      </c>
      <c r="D277" s="31">
        <v>0.14563106796116504</v>
      </c>
      <c r="E277" s="31">
        <v>7.281553398058252E-2</v>
      </c>
      <c r="F277" s="31">
        <v>0.36650485436893204</v>
      </c>
      <c r="G277" s="31">
        <v>6.0679611650485438E-2</v>
      </c>
      <c r="H277" s="32"/>
      <c r="I277" s="32"/>
      <c r="J277" s="32"/>
      <c r="K277" s="32"/>
      <c r="L277" s="32"/>
      <c r="M277" s="32"/>
      <c r="N277" s="32"/>
      <c r="O277" s="32"/>
      <c r="P277" s="32"/>
      <c r="Q277" s="32"/>
      <c r="R277" s="32"/>
      <c r="S277" s="32"/>
      <c r="T277" s="8"/>
      <c r="U277" s="8"/>
      <c r="V277" s="8"/>
      <c r="W277" s="8"/>
      <c r="X277" s="8"/>
      <c r="Y277" s="8"/>
    </row>
    <row r="278" spans="1:25" s="1" customFormat="1" x14ac:dyDescent="0.25">
      <c r="A278" s="6" t="s">
        <v>6</v>
      </c>
      <c r="B278" s="4">
        <v>272</v>
      </c>
      <c r="C278" s="31">
        <v>0.375</v>
      </c>
      <c r="D278" s="31">
        <v>0.19485294117647059</v>
      </c>
      <c r="E278" s="31">
        <v>6.985294117647059E-2</v>
      </c>
      <c r="F278" s="31">
        <v>0.27941176470588236</v>
      </c>
      <c r="G278" s="31">
        <v>8.0882352941176475E-2</v>
      </c>
      <c r="H278" s="32"/>
      <c r="I278" s="32"/>
      <c r="J278" s="32"/>
      <c r="K278" s="32"/>
      <c r="L278" s="32"/>
      <c r="M278" s="32"/>
      <c r="N278" s="32"/>
      <c r="O278" s="32"/>
      <c r="P278" s="32"/>
      <c r="Q278" s="32"/>
      <c r="R278" s="32"/>
      <c r="S278" s="32"/>
      <c r="T278" s="8"/>
      <c r="U278" s="8"/>
      <c r="V278" s="8"/>
      <c r="W278" s="8"/>
      <c r="X278" s="8"/>
      <c r="Y278" s="8"/>
    </row>
    <row r="279" spans="1:25" s="1" customFormat="1" x14ac:dyDescent="0.25">
      <c r="A279" s="6" t="s">
        <v>7</v>
      </c>
      <c r="B279" s="4">
        <v>366</v>
      </c>
      <c r="C279" s="31">
        <v>0.44808743169398907</v>
      </c>
      <c r="D279" s="31">
        <v>0.13934426229508196</v>
      </c>
      <c r="E279" s="31">
        <v>4.3715846994535519E-2</v>
      </c>
      <c r="F279" s="31">
        <v>0.30054644808743169</v>
      </c>
      <c r="G279" s="31">
        <v>6.8306010928961755E-2</v>
      </c>
      <c r="H279" s="32"/>
      <c r="I279" s="32"/>
      <c r="J279" s="32"/>
      <c r="K279" s="32"/>
      <c r="L279" s="32"/>
      <c r="M279" s="32"/>
      <c r="N279" s="32"/>
      <c r="O279" s="32"/>
      <c r="P279" s="32"/>
      <c r="Q279" s="32"/>
      <c r="R279" s="32"/>
      <c r="S279" s="32"/>
      <c r="T279" s="8"/>
      <c r="U279" s="8"/>
      <c r="V279" s="8"/>
      <c r="W279" s="8"/>
      <c r="X279" s="8"/>
      <c r="Y279" s="8"/>
    </row>
    <row r="280" spans="1:25" s="1" customFormat="1" x14ac:dyDescent="0.25">
      <c r="A280" s="6" t="s">
        <v>8</v>
      </c>
      <c r="B280" s="4">
        <v>1395</v>
      </c>
      <c r="C280" s="31">
        <v>0.41003584229390683</v>
      </c>
      <c r="D280" s="31">
        <v>0.16845878136200718</v>
      </c>
      <c r="E280" s="31">
        <v>6.308243727598567E-2</v>
      </c>
      <c r="F280" s="31">
        <v>0.3146953405017921</v>
      </c>
      <c r="G280" s="31">
        <v>4.3727598566308243E-2</v>
      </c>
      <c r="H280" s="32"/>
      <c r="I280" s="32"/>
      <c r="J280" s="32"/>
      <c r="K280" s="32"/>
      <c r="L280" s="32"/>
      <c r="M280" s="32"/>
      <c r="N280" s="32"/>
      <c r="O280" s="32"/>
      <c r="P280" s="32"/>
      <c r="Q280" s="32"/>
      <c r="R280" s="32"/>
      <c r="S280" s="32"/>
      <c r="T280" s="8"/>
      <c r="U280" s="8"/>
      <c r="V280" s="8"/>
      <c r="W280" s="8"/>
      <c r="X280" s="8"/>
      <c r="Y280" s="8"/>
    </row>
    <row r="281" spans="1:25" s="1" customFormat="1" x14ac:dyDescent="0.25">
      <c r="A281" s="6" t="s">
        <v>9</v>
      </c>
      <c r="B281" s="4">
        <v>801</v>
      </c>
      <c r="C281" s="31">
        <v>0.34082397003745318</v>
      </c>
      <c r="D281" s="31">
        <v>0.19475655430711611</v>
      </c>
      <c r="E281" s="31">
        <v>7.116104868913857E-2</v>
      </c>
      <c r="F281" s="31">
        <v>0.29712858926342073</v>
      </c>
      <c r="G281" s="31">
        <v>9.612983770287141E-2</v>
      </c>
      <c r="H281" s="32"/>
      <c r="I281" s="32"/>
      <c r="J281" s="32"/>
      <c r="K281" s="32"/>
      <c r="L281" s="32"/>
      <c r="M281" s="32"/>
      <c r="N281" s="32"/>
      <c r="O281" s="32"/>
      <c r="P281" s="32"/>
      <c r="Q281" s="32"/>
      <c r="R281" s="32"/>
      <c r="S281" s="32"/>
      <c r="T281" s="8"/>
      <c r="U281" s="8"/>
      <c r="V281" s="8"/>
      <c r="W281" s="8"/>
      <c r="X281" s="8"/>
      <c r="Y281" s="8"/>
    </row>
    <row r="282" spans="1:25" s="1" customFormat="1" x14ac:dyDescent="0.25">
      <c r="A282" s="6" t="s">
        <v>10</v>
      </c>
      <c r="B282" s="4">
        <v>520</v>
      </c>
      <c r="C282" s="31">
        <v>0.43461538461538463</v>
      </c>
      <c r="D282" s="31">
        <v>0.14615384615384616</v>
      </c>
      <c r="E282" s="31">
        <v>6.1538461538461542E-2</v>
      </c>
      <c r="F282" s="31">
        <v>0.29230769230769232</v>
      </c>
      <c r="G282" s="31">
        <v>6.5384615384615388E-2</v>
      </c>
      <c r="H282" s="32"/>
      <c r="I282" s="32"/>
      <c r="J282" s="32"/>
      <c r="K282" s="32"/>
      <c r="L282" s="32"/>
      <c r="M282" s="32"/>
      <c r="N282" s="32"/>
      <c r="O282" s="32"/>
      <c r="P282" s="32"/>
      <c r="Q282" s="32"/>
      <c r="R282" s="32"/>
      <c r="S282" s="32"/>
      <c r="T282" s="8"/>
      <c r="U282" s="8"/>
      <c r="V282" s="8"/>
      <c r="W282" s="8"/>
      <c r="X282" s="8"/>
      <c r="Y282" s="8"/>
    </row>
    <row r="283" spans="1:25" s="1" customFormat="1" x14ac:dyDescent="0.25">
      <c r="A283" s="6" t="s">
        <v>11</v>
      </c>
      <c r="B283" s="4">
        <v>881</v>
      </c>
      <c r="C283" s="31">
        <v>0.36776390465380249</v>
      </c>
      <c r="D283" s="31">
        <v>0.1623155505107832</v>
      </c>
      <c r="E283" s="31">
        <v>6.3564131668558455E-2</v>
      </c>
      <c r="F283" s="31">
        <v>0.3496027241770715</v>
      </c>
      <c r="G283" s="31">
        <v>5.6753688989784334E-2</v>
      </c>
      <c r="H283" s="32"/>
      <c r="I283" s="32"/>
      <c r="J283" s="32"/>
      <c r="K283" s="32"/>
      <c r="L283" s="32"/>
      <c r="M283" s="32"/>
      <c r="N283" s="32"/>
      <c r="O283" s="32"/>
      <c r="P283" s="32"/>
      <c r="Q283" s="32"/>
      <c r="R283" s="32"/>
      <c r="S283" s="32"/>
      <c r="T283" s="8"/>
      <c r="U283" s="8"/>
      <c r="V283" s="8"/>
      <c r="W283" s="8"/>
      <c r="X283" s="8"/>
      <c r="Y283" s="8"/>
    </row>
    <row r="284" spans="1:25" s="1" customFormat="1" x14ac:dyDescent="0.25">
      <c r="A284" s="6" t="s">
        <v>12</v>
      </c>
      <c r="B284" s="4">
        <v>298</v>
      </c>
      <c r="C284" s="31">
        <v>0.40604026845637586</v>
      </c>
      <c r="D284" s="31">
        <v>0.1476510067114094</v>
      </c>
      <c r="E284" s="31">
        <v>6.0402684563758392E-2</v>
      </c>
      <c r="F284" s="31">
        <v>0.3087248322147651</v>
      </c>
      <c r="G284" s="31">
        <v>7.7181208053691275E-2</v>
      </c>
      <c r="H284" s="32"/>
      <c r="I284" s="32"/>
      <c r="J284" s="32"/>
      <c r="K284" s="32"/>
      <c r="L284" s="32"/>
      <c r="M284" s="32"/>
      <c r="N284" s="32"/>
      <c r="O284" s="32"/>
      <c r="P284" s="32"/>
      <c r="Q284" s="32"/>
      <c r="R284" s="32"/>
      <c r="S284" s="32"/>
      <c r="T284" s="8"/>
      <c r="U284" s="8"/>
      <c r="V284" s="8"/>
      <c r="W284" s="8"/>
      <c r="X284" s="8"/>
      <c r="Y284" s="8"/>
    </row>
    <row r="285" spans="1:25" s="1" customFormat="1" x14ac:dyDescent="0.25">
      <c r="A285" s="6" t="s">
        <v>13</v>
      </c>
      <c r="B285" s="4">
        <v>454</v>
      </c>
      <c r="C285" s="31">
        <v>0.35462555066079293</v>
      </c>
      <c r="D285" s="31">
        <v>0.26431718061674009</v>
      </c>
      <c r="E285" s="31">
        <v>7.268722466960352E-2</v>
      </c>
      <c r="F285" s="31">
        <v>0.25550660792951541</v>
      </c>
      <c r="G285" s="31">
        <v>5.2863436123348019E-2</v>
      </c>
      <c r="H285" s="32"/>
      <c r="I285" s="32"/>
      <c r="J285" s="32"/>
      <c r="K285" s="32"/>
      <c r="L285" s="32"/>
      <c r="M285" s="32"/>
      <c r="N285" s="32"/>
      <c r="O285" s="32"/>
      <c r="P285" s="32"/>
      <c r="Q285" s="32"/>
      <c r="R285" s="32"/>
      <c r="S285" s="32"/>
      <c r="T285" s="8"/>
      <c r="U285" s="8"/>
      <c r="V285" s="8"/>
      <c r="W285" s="8"/>
      <c r="X285" s="8"/>
      <c r="Y285" s="8"/>
    </row>
    <row r="286" spans="1:25" s="1" customFormat="1" x14ac:dyDescent="0.25">
      <c r="B286" s="7"/>
      <c r="C286" s="32"/>
      <c r="D286" s="32"/>
      <c r="E286" s="32"/>
      <c r="F286" s="32"/>
      <c r="G286" s="32"/>
      <c r="H286" s="32"/>
      <c r="I286" s="32"/>
      <c r="J286" s="32"/>
      <c r="K286" s="32"/>
      <c r="L286" s="32"/>
      <c r="M286" s="32"/>
      <c r="N286" s="32"/>
      <c r="O286" s="32"/>
      <c r="P286" s="32"/>
      <c r="Q286" s="32"/>
      <c r="R286" s="32"/>
      <c r="S286" s="32"/>
      <c r="T286" s="8"/>
      <c r="U286" s="8"/>
      <c r="V286" s="8"/>
      <c r="W286" s="8"/>
      <c r="X286" s="8"/>
      <c r="Y286" s="8"/>
    </row>
    <row r="287" spans="1:25" s="1" customFormat="1" x14ac:dyDescent="0.25">
      <c r="C287" s="22"/>
      <c r="D287" s="22"/>
      <c r="E287" s="22"/>
      <c r="F287" s="22"/>
      <c r="G287" s="22"/>
      <c r="H287" s="22"/>
      <c r="I287" s="22"/>
      <c r="J287" s="22"/>
      <c r="K287" s="22"/>
      <c r="L287" s="22"/>
      <c r="M287" s="22"/>
      <c r="N287" s="22"/>
      <c r="O287" s="22"/>
      <c r="P287" s="22"/>
      <c r="Q287" s="22"/>
      <c r="R287" s="22"/>
      <c r="S287" s="22"/>
    </row>
    <row r="288" spans="1:25" s="1" customFormat="1" x14ac:dyDescent="0.25">
      <c r="A288" s="1" t="s">
        <v>853</v>
      </c>
      <c r="C288" s="22"/>
      <c r="D288" s="22"/>
      <c r="E288" s="22"/>
      <c r="F288" s="22"/>
      <c r="G288" s="22"/>
      <c r="H288" s="22"/>
      <c r="I288" s="22"/>
      <c r="J288" s="22"/>
      <c r="K288" s="22"/>
      <c r="L288" s="22"/>
      <c r="M288" s="22"/>
      <c r="N288" s="22"/>
      <c r="O288" s="22"/>
      <c r="P288" s="22"/>
      <c r="Q288" s="22"/>
      <c r="R288" s="22"/>
      <c r="S288" s="22"/>
    </row>
    <row r="289" spans="1:25" s="1" customFormat="1" x14ac:dyDescent="0.25">
      <c r="C289" s="22"/>
      <c r="D289" s="22"/>
      <c r="E289" s="22"/>
      <c r="F289" s="22"/>
      <c r="G289" s="22"/>
      <c r="H289" s="22"/>
      <c r="I289" s="22"/>
      <c r="J289" s="22"/>
      <c r="K289" s="22"/>
      <c r="L289" s="22"/>
      <c r="M289" s="22"/>
      <c r="N289" s="22"/>
      <c r="O289" s="22"/>
      <c r="P289" s="22"/>
      <c r="Q289" s="22"/>
      <c r="R289" s="22"/>
      <c r="S289" s="22"/>
    </row>
    <row r="290" spans="1:25" s="1" customFormat="1" ht="90" x14ac:dyDescent="0.25">
      <c r="A290" s="2" t="s">
        <v>0</v>
      </c>
      <c r="B290" s="2" t="s">
        <v>1</v>
      </c>
      <c r="C290" s="10" t="s">
        <v>854</v>
      </c>
      <c r="D290" s="10" t="s">
        <v>855</v>
      </c>
      <c r="E290" s="10" t="s">
        <v>856</v>
      </c>
      <c r="F290" s="10" t="s">
        <v>857</v>
      </c>
      <c r="G290" s="10" t="s">
        <v>858</v>
      </c>
      <c r="H290" s="10" t="s">
        <v>859</v>
      </c>
      <c r="I290" s="10" t="s">
        <v>860</v>
      </c>
      <c r="J290" s="10" t="s">
        <v>417</v>
      </c>
      <c r="K290" s="10" t="s">
        <v>861</v>
      </c>
      <c r="L290" s="30"/>
      <c r="M290" s="30"/>
      <c r="N290" s="30"/>
      <c r="O290" s="30"/>
      <c r="P290" s="30"/>
      <c r="Q290" s="30"/>
      <c r="R290" s="30"/>
      <c r="S290" s="30"/>
      <c r="T290" s="9"/>
      <c r="U290" s="9"/>
      <c r="V290" s="9"/>
      <c r="W290" s="9"/>
      <c r="X290" s="9"/>
      <c r="Y290" s="9"/>
    </row>
    <row r="291" spans="1:25" s="1" customFormat="1" x14ac:dyDescent="0.25">
      <c r="A291" s="3" t="s">
        <v>2</v>
      </c>
      <c r="B291" s="4">
        <v>2627</v>
      </c>
      <c r="C291" s="31">
        <v>0.36543585839360487</v>
      </c>
      <c r="D291" s="31">
        <v>0.14731633041492195</v>
      </c>
      <c r="E291" s="31">
        <v>0.11838599162542825</v>
      </c>
      <c r="F291" s="31">
        <v>4.8724781119147319E-2</v>
      </c>
      <c r="G291" s="31">
        <v>1.7891130567186907E-2</v>
      </c>
      <c r="H291" s="31">
        <v>4.1872858774267222E-3</v>
      </c>
      <c r="I291" s="31">
        <v>3.806623524933384E-3</v>
      </c>
      <c r="J291" s="31">
        <v>0.18309859154929578</v>
      </c>
      <c r="K291" s="31">
        <v>0.11115340692805481</v>
      </c>
      <c r="L291" s="32"/>
      <c r="M291" s="32"/>
      <c r="N291" s="32"/>
      <c r="O291" s="32"/>
      <c r="P291" s="32"/>
      <c r="Q291" s="32"/>
      <c r="R291" s="32"/>
      <c r="S291" s="32"/>
      <c r="T291" s="8"/>
      <c r="U291" s="8"/>
      <c r="V291" s="8"/>
      <c r="W291" s="8"/>
      <c r="X291" s="8"/>
      <c r="Y291" s="8"/>
    </row>
    <row r="292" spans="1:25" s="1" customFormat="1" x14ac:dyDescent="0.25">
      <c r="A292" s="6" t="s">
        <v>3</v>
      </c>
      <c r="B292" s="4">
        <v>920</v>
      </c>
      <c r="C292" s="31">
        <v>0.32608695652173914</v>
      </c>
      <c r="D292" s="31">
        <v>0.15869565217391304</v>
      </c>
      <c r="E292" s="31">
        <v>0.10326086956521739</v>
      </c>
      <c r="F292" s="31">
        <v>4.2391304347826085E-2</v>
      </c>
      <c r="G292" s="31">
        <v>1.0869565217391304E-2</v>
      </c>
      <c r="H292" s="31">
        <v>2.1739130434782609E-3</v>
      </c>
      <c r="I292" s="31">
        <v>2.1739130434782609E-3</v>
      </c>
      <c r="J292" s="31">
        <v>0.21195652173913043</v>
      </c>
      <c r="K292" s="31">
        <v>0.1423913043478261</v>
      </c>
      <c r="L292" s="32"/>
      <c r="M292" s="32"/>
      <c r="N292" s="32"/>
      <c r="O292" s="32"/>
      <c r="P292" s="32"/>
      <c r="Q292" s="32"/>
      <c r="R292" s="32"/>
      <c r="S292" s="32"/>
      <c r="T292" s="8"/>
      <c r="U292" s="8"/>
      <c r="V292" s="8"/>
      <c r="W292" s="8"/>
      <c r="X292" s="8"/>
      <c r="Y292" s="8"/>
    </row>
    <row r="293" spans="1:25" s="1" customFormat="1" x14ac:dyDescent="0.25">
      <c r="A293" s="6" t="s">
        <v>4</v>
      </c>
      <c r="B293" s="4">
        <v>468</v>
      </c>
      <c r="C293" s="31">
        <v>0.40170940170940173</v>
      </c>
      <c r="D293" s="31">
        <v>0.16880341880341881</v>
      </c>
      <c r="E293" s="31">
        <v>0.14529914529914531</v>
      </c>
      <c r="F293" s="31">
        <v>5.128205128205128E-2</v>
      </c>
      <c r="G293" s="31">
        <v>1.4957264957264958E-2</v>
      </c>
      <c r="H293" s="31">
        <v>4.2735042735042739E-3</v>
      </c>
      <c r="I293" s="31">
        <v>4.2735042735042739E-3</v>
      </c>
      <c r="J293" s="31">
        <v>0.14957264957264957</v>
      </c>
      <c r="K293" s="31">
        <v>5.9829059829059832E-2</v>
      </c>
      <c r="L293" s="32"/>
      <c r="M293" s="32"/>
      <c r="N293" s="32"/>
      <c r="O293" s="32"/>
      <c r="P293" s="32"/>
      <c r="Q293" s="32"/>
      <c r="R293" s="32"/>
      <c r="S293" s="32"/>
      <c r="T293" s="8"/>
      <c r="U293" s="8"/>
      <c r="V293" s="8"/>
      <c r="W293" s="8"/>
      <c r="X293" s="8"/>
      <c r="Y293" s="8"/>
    </row>
    <row r="294" spans="1:25" s="1" customFormat="1" x14ac:dyDescent="0.25">
      <c r="A294" s="6" t="s">
        <v>5</v>
      </c>
      <c r="B294" s="4">
        <v>530</v>
      </c>
      <c r="C294" s="31">
        <v>0.35849056603773582</v>
      </c>
      <c r="D294" s="31">
        <v>0.10377358490566038</v>
      </c>
      <c r="E294" s="31">
        <v>0.11509433962264151</v>
      </c>
      <c r="F294" s="31">
        <v>7.5471698113207544E-2</v>
      </c>
      <c r="G294" s="31">
        <v>3.0188679245283019E-2</v>
      </c>
      <c r="H294" s="31">
        <v>3.7735849056603774E-3</v>
      </c>
      <c r="I294" s="31">
        <v>3.7735849056603774E-3</v>
      </c>
      <c r="J294" s="31">
        <v>0.17169811320754716</v>
      </c>
      <c r="K294" s="31">
        <v>0.13773584905660377</v>
      </c>
      <c r="L294" s="32"/>
      <c r="M294" s="32"/>
      <c r="N294" s="32"/>
      <c r="O294" s="32"/>
      <c r="P294" s="32"/>
      <c r="Q294" s="32"/>
      <c r="R294" s="32"/>
      <c r="S294" s="32"/>
      <c r="T294" s="8"/>
      <c r="U294" s="8"/>
      <c r="V294" s="8"/>
      <c r="W294" s="8"/>
      <c r="X294" s="8"/>
      <c r="Y294" s="8"/>
    </row>
    <row r="295" spans="1:25" s="1" customFormat="1" x14ac:dyDescent="0.25">
      <c r="A295" s="6" t="s">
        <v>6</v>
      </c>
      <c r="B295" s="4">
        <v>302</v>
      </c>
      <c r="C295" s="31">
        <v>0.36092715231788081</v>
      </c>
      <c r="D295" s="31">
        <v>0.1490066225165563</v>
      </c>
      <c r="E295" s="31">
        <v>0.12582781456953643</v>
      </c>
      <c r="F295" s="31">
        <v>3.9735099337748346E-2</v>
      </c>
      <c r="G295" s="31">
        <v>2.6490066225165563E-2</v>
      </c>
      <c r="H295" s="31">
        <v>9.9337748344370865E-3</v>
      </c>
      <c r="I295" s="31">
        <v>9.9337748344370865E-3</v>
      </c>
      <c r="J295" s="31">
        <v>0.19867549668874171</v>
      </c>
      <c r="K295" s="31">
        <v>7.9470198675496692E-2</v>
      </c>
      <c r="L295" s="32"/>
      <c r="M295" s="32"/>
      <c r="N295" s="32"/>
      <c r="O295" s="32"/>
      <c r="P295" s="32"/>
      <c r="Q295" s="32"/>
      <c r="R295" s="32"/>
      <c r="S295" s="32"/>
      <c r="T295" s="8"/>
      <c r="U295" s="8"/>
      <c r="V295" s="8"/>
      <c r="W295" s="8"/>
      <c r="X295" s="8"/>
      <c r="Y295" s="8"/>
    </row>
    <row r="296" spans="1:25" s="1" customFormat="1" x14ac:dyDescent="0.25">
      <c r="A296" s="6" t="s">
        <v>7</v>
      </c>
      <c r="B296" s="4">
        <v>407</v>
      </c>
      <c r="C296" s="31">
        <v>0.42506142506142508</v>
      </c>
      <c r="D296" s="31">
        <v>0.15233415233415235</v>
      </c>
      <c r="E296" s="31">
        <v>0.12039312039312039</v>
      </c>
      <c r="F296" s="31">
        <v>3.1941031941031942E-2</v>
      </c>
      <c r="G296" s="31">
        <v>1.4742014742014743E-2</v>
      </c>
      <c r="H296" s="31">
        <v>4.9140049140049139E-3</v>
      </c>
      <c r="I296" s="31">
        <v>2.4570024570024569E-3</v>
      </c>
      <c r="J296" s="31">
        <v>0.15970515970515969</v>
      </c>
      <c r="K296" s="31">
        <v>8.8452088452088448E-2</v>
      </c>
      <c r="L296" s="32"/>
      <c r="M296" s="32"/>
      <c r="N296" s="32"/>
      <c r="O296" s="32"/>
      <c r="P296" s="32"/>
      <c r="Q296" s="32"/>
      <c r="R296" s="32"/>
      <c r="S296" s="32"/>
      <c r="T296" s="8"/>
      <c r="U296" s="8"/>
      <c r="V296" s="8"/>
      <c r="W296" s="8"/>
      <c r="X296" s="8"/>
      <c r="Y296" s="8"/>
    </row>
    <row r="297" spans="1:25" s="1" customFormat="1" x14ac:dyDescent="0.25">
      <c r="A297" s="6" t="s">
        <v>8</v>
      </c>
      <c r="B297" s="4">
        <v>1489</v>
      </c>
      <c r="C297" s="31">
        <v>0.39892545332437879</v>
      </c>
      <c r="D297" s="31">
        <v>0.17192746809939558</v>
      </c>
      <c r="E297" s="31">
        <v>0.12088650100738751</v>
      </c>
      <c r="F297" s="31">
        <v>5.4398925453324379E-2</v>
      </c>
      <c r="G297" s="31">
        <v>2.2834116856950974E-2</v>
      </c>
      <c r="H297" s="31">
        <v>3.3579583613163196E-3</v>
      </c>
      <c r="I297" s="31">
        <v>4.7011417058428475E-3</v>
      </c>
      <c r="J297" s="31">
        <v>0.14640698455339154</v>
      </c>
      <c r="K297" s="31">
        <v>7.6561450638012091E-2</v>
      </c>
      <c r="L297" s="32"/>
      <c r="M297" s="32"/>
      <c r="N297" s="32"/>
      <c r="O297" s="32"/>
      <c r="P297" s="32"/>
      <c r="Q297" s="32"/>
      <c r="R297" s="32"/>
      <c r="S297" s="32"/>
      <c r="T297" s="8"/>
      <c r="U297" s="8"/>
      <c r="V297" s="8"/>
      <c r="W297" s="8"/>
      <c r="X297" s="8"/>
      <c r="Y297" s="8"/>
    </row>
    <row r="298" spans="1:25" s="1" customFormat="1" x14ac:dyDescent="0.25">
      <c r="A298" s="6" t="s">
        <v>9</v>
      </c>
      <c r="B298" s="4">
        <v>1092</v>
      </c>
      <c r="C298" s="31">
        <v>0.32783882783882784</v>
      </c>
      <c r="D298" s="31">
        <v>0.11446886446886446</v>
      </c>
      <c r="E298" s="31">
        <v>0.11721611721611722</v>
      </c>
      <c r="F298" s="31">
        <v>4.0293040293040296E-2</v>
      </c>
      <c r="G298" s="31">
        <v>1.098901098901099E-2</v>
      </c>
      <c r="H298" s="31">
        <v>3.663003663003663E-3</v>
      </c>
      <c r="I298" s="31">
        <v>2.7472527472527475E-3</v>
      </c>
      <c r="J298" s="31">
        <v>0.22802197802197802</v>
      </c>
      <c r="K298" s="31">
        <v>0.15476190476190477</v>
      </c>
      <c r="L298" s="32"/>
      <c r="M298" s="32"/>
      <c r="N298" s="32"/>
      <c r="O298" s="32"/>
      <c r="P298" s="32"/>
      <c r="Q298" s="32"/>
      <c r="R298" s="32"/>
      <c r="S298" s="32"/>
      <c r="T298" s="8"/>
      <c r="U298" s="8"/>
      <c r="V298" s="8"/>
      <c r="W298" s="8"/>
      <c r="X298" s="8"/>
      <c r="Y298" s="8"/>
    </row>
    <row r="299" spans="1:25" s="1" customFormat="1" x14ac:dyDescent="0.25">
      <c r="A299" s="6" t="s">
        <v>10</v>
      </c>
      <c r="B299" s="4">
        <v>676</v>
      </c>
      <c r="C299" s="31">
        <v>0.50443786982248517</v>
      </c>
      <c r="D299" s="31">
        <v>9.6153846153846159E-2</v>
      </c>
      <c r="E299" s="31">
        <v>7.1005917159763315E-2</v>
      </c>
      <c r="F299" s="31">
        <v>2.2189349112426034E-2</v>
      </c>
      <c r="G299" s="31">
        <v>1.3313609467455622E-2</v>
      </c>
      <c r="H299" s="31">
        <v>2.9585798816568047E-3</v>
      </c>
      <c r="I299" s="31">
        <v>2.9585798816568047E-3</v>
      </c>
      <c r="J299" s="31">
        <v>0.13757396449704143</v>
      </c>
      <c r="K299" s="31">
        <v>0.14940828402366865</v>
      </c>
      <c r="L299" s="32"/>
      <c r="M299" s="32"/>
      <c r="N299" s="32"/>
      <c r="O299" s="32"/>
      <c r="P299" s="32"/>
      <c r="Q299" s="32"/>
      <c r="R299" s="32"/>
      <c r="S299" s="32"/>
      <c r="T299" s="8"/>
      <c r="U299" s="8"/>
      <c r="V299" s="8"/>
      <c r="W299" s="8"/>
      <c r="X299" s="8"/>
      <c r="Y299" s="8"/>
    </row>
    <row r="300" spans="1:25" s="1" customFormat="1" x14ac:dyDescent="0.25">
      <c r="A300" s="6" t="s">
        <v>11</v>
      </c>
      <c r="B300" s="4">
        <v>1044</v>
      </c>
      <c r="C300" s="31">
        <v>0.38984674329501917</v>
      </c>
      <c r="D300" s="31">
        <v>0.16666666666666666</v>
      </c>
      <c r="E300" s="31">
        <v>0.10727969348659004</v>
      </c>
      <c r="F300" s="31">
        <v>4.1187739463601533E-2</v>
      </c>
      <c r="G300" s="31">
        <v>2.0114942528735632E-2</v>
      </c>
      <c r="H300" s="31">
        <v>2.8735632183908046E-3</v>
      </c>
      <c r="I300" s="31">
        <v>3.8314176245210726E-3</v>
      </c>
      <c r="J300" s="31">
        <v>0.14846743295019157</v>
      </c>
      <c r="K300" s="31">
        <v>0.11973180076628352</v>
      </c>
      <c r="L300" s="32"/>
      <c r="M300" s="32"/>
      <c r="N300" s="32"/>
      <c r="O300" s="32"/>
      <c r="P300" s="32"/>
      <c r="Q300" s="32"/>
      <c r="R300" s="32"/>
      <c r="S300" s="32"/>
      <c r="T300" s="8"/>
      <c r="U300" s="8"/>
      <c r="V300" s="8"/>
      <c r="W300" s="8"/>
      <c r="X300" s="8"/>
      <c r="Y300" s="8"/>
    </row>
    <row r="301" spans="1:25" s="1" customFormat="1" x14ac:dyDescent="0.25">
      <c r="A301" s="6" t="s">
        <v>12</v>
      </c>
      <c r="B301" s="4">
        <v>340</v>
      </c>
      <c r="C301" s="31">
        <v>0.26470588235294118</v>
      </c>
      <c r="D301" s="31">
        <v>0.20588235294117646</v>
      </c>
      <c r="E301" s="31">
        <v>0.13235294117647059</v>
      </c>
      <c r="F301" s="31">
        <v>8.5294117647058826E-2</v>
      </c>
      <c r="G301" s="31">
        <v>1.7647058823529412E-2</v>
      </c>
      <c r="H301" s="31">
        <v>5.8823529411764705E-3</v>
      </c>
      <c r="I301" s="31">
        <v>2.9411764705882353E-3</v>
      </c>
      <c r="J301" s="31">
        <v>0.19705882352941176</v>
      </c>
      <c r="K301" s="31">
        <v>8.8235294117647065E-2</v>
      </c>
      <c r="L301" s="32"/>
      <c r="M301" s="32"/>
      <c r="N301" s="32"/>
      <c r="O301" s="32"/>
      <c r="P301" s="32"/>
      <c r="Q301" s="32"/>
      <c r="R301" s="32"/>
      <c r="S301" s="32"/>
      <c r="T301" s="8"/>
      <c r="U301" s="8"/>
      <c r="V301" s="8"/>
      <c r="W301" s="8"/>
      <c r="X301" s="8"/>
      <c r="Y301" s="8"/>
    </row>
    <row r="302" spans="1:25" s="1" customFormat="1" x14ac:dyDescent="0.25">
      <c r="A302" s="6" t="s">
        <v>13</v>
      </c>
      <c r="B302" s="4">
        <v>480</v>
      </c>
      <c r="C302" s="31">
        <v>0.2</v>
      </c>
      <c r="D302" s="31">
        <v>0.13750000000000001</v>
      </c>
      <c r="E302" s="31">
        <v>0.19166666666666668</v>
      </c>
      <c r="F302" s="31">
        <v>7.4999999999999997E-2</v>
      </c>
      <c r="G302" s="31">
        <v>2.0833333333333332E-2</v>
      </c>
      <c r="H302" s="31">
        <v>8.3333333333333332E-3</v>
      </c>
      <c r="I302" s="31">
        <v>6.2500000000000003E-3</v>
      </c>
      <c r="J302" s="31">
        <v>0.29583333333333334</v>
      </c>
      <c r="K302" s="31">
        <v>6.458333333333334E-2</v>
      </c>
      <c r="L302" s="32"/>
      <c r="M302" s="32"/>
      <c r="N302" s="32"/>
      <c r="O302" s="32"/>
      <c r="P302" s="32"/>
      <c r="Q302" s="32"/>
      <c r="R302" s="32"/>
      <c r="S302" s="32"/>
      <c r="T302" s="8"/>
      <c r="U302" s="8"/>
      <c r="V302" s="8"/>
      <c r="W302" s="8"/>
      <c r="X302" s="8"/>
      <c r="Y302" s="8"/>
    </row>
    <row r="303" spans="1:25" s="1" customFormat="1" x14ac:dyDescent="0.25">
      <c r="B303" s="7"/>
      <c r="C303" s="32"/>
      <c r="D303" s="32"/>
      <c r="E303" s="32"/>
      <c r="F303" s="32"/>
      <c r="G303" s="32"/>
      <c r="H303" s="32"/>
      <c r="I303" s="32"/>
      <c r="J303" s="32"/>
      <c r="K303" s="32"/>
      <c r="L303" s="32"/>
      <c r="M303" s="32"/>
      <c r="N303" s="32"/>
      <c r="O303" s="32"/>
      <c r="P303" s="32"/>
      <c r="Q303" s="32"/>
      <c r="R303" s="32"/>
      <c r="S303" s="32"/>
      <c r="T303" s="8"/>
      <c r="U303" s="8"/>
      <c r="V303" s="8"/>
      <c r="W303" s="8"/>
      <c r="X303" s="8"/>
      <c r="Y303" s="8"/>
    </row>
    <row r="304" spans="1:25" s="1" customFormat="1" x14ac:dyDescent="0.25">
      <c r="C304" s="22"/>
      <c r="D304" s="22"/>
      <c r="E304" s="22"/>
      <c r="F304" s="22"/>
      <c r="G304" s="22"/>
      <c r="H304" s="22"/>
      <c r="I304" s="22"/>
      <c r="J304" s="22"/>
      <c r="K304" s="22"/>
      <c r="L304" s="22"/>
      <c r="M304" s="22"/>
      <c r="N304" s="22"/>
      <c r="O304" s="22"/>
      <c r="P304" s="22"/>
      <c r="Q304" s="22"/>
      <c r="R304" s="22"/>
      <c r="S304" s="22"/>
    </row>
    <row r="305" spans="1:25" s="1" customFormat="1" x14ac:dyDescent="0.25">
      <c r="A305" s="1" t="s">
        <v>862</v>
      </c>
      <c r="C305" s="22"/>
      <c r="D305" s="22"/>
      <c r="E305" s="22"/>
      <c r="F305" s="22"/>
      <c r="G305" s="22"/>
      <c r="H305" s="22"/>
      <c r="I305" s="22"/>
      <c r="J305" s="22"/>
      <c r="K305" s="22"/>
      <c r="L305" s="22"/>
      <c r="M305" s="22"/>
      <c r="N305" s="22"/>
      <c r="O305" s="22"/>
      <c r="P305" s="22"/>
      <c r="Q305" s="22"/>
      <c r="R305" s="22"/>
      <c r="S305" s="22"/>
    </row>
    <row r="306" spans="1:25" s="1" customFormat="1" x14ac:dyDescent="0.25">
      <c r="C306" s="22"/>
      <c r="D306" s="22"/>
      <c r="E306" s="22"/>
      <c r="F306" s="22"/>
      <c r="G306" s="22"/>
      <c r="H306" s="22"/>
      <c r="I306" s="22"/>
      <c r="J306" s="22"/>
      <c r="K306" s="22"/>
      <c r="L306" s="22"/>
      <c r="M306" s="22"/>
      <c r="N306" s="22"/>
      <c r="O306" s="22"/>
      <c r="P306" s="22"/>
      <c r="Q306" s="22"/>
      <c r="R306" s="22"/>
      <c r="S306" s="22"/>
    </row>
    <row r="307" spans="1:25" s="1" customFormat="1" ht="75" x14ac:dyDescent="0.25">
      <c r="A307" s="2" t="s">
        <v>0</v>
      </c>
      <c r="B307" s="2" t="s">
        <v>1</v>
      </c>
      <c r="C307" s="10" t="s">
        <v>863</v>
      </c>
      <c r="D307" s="10" t="s">
        <v>864</v>
      </c>
      <c r="E307" s="10" t="s">
        <v>865</v>
      </c>
      <c r="F307" s="10" t="s">
        <v>866</v>
      </c>
      <c r="G307" s="10" t="s">
        <v>867</v>
      </c>
      <c r="H307" s="10" t="s">
        <v>868</v>
      </c>
      <c r="I307" s="10" t="s">
        <v>869</v>
      </c>
      <c r="J307" s="10" t="s">
        <v>870</v>
      </c>
      <c r="K307" s="10" t="s">
        <v>871</v>
      </c>
      <c r="L307" s="10" t="s">
        <v>240</v>
      </c>
      <c r="M307" s="10" t="s">
        <v>161</v>
      </c>
      <c r="N307" s="10" t="s">
        <v>537</v>
      </c>
      <c r="O307" s="30"/>
      <c r="P307" s="30"/>
      <c r="Q307" s="30"/>
      <c r="R307" s="30"/>
      <c r="S307" s="30"/>
      <c r="T307" s="9"/>
      <c r="U307" s="9"/>
      <c r="V307" s="9"/>
      <c r="W307" s="9"/>
      <c r="X307" s="9"/>
      <c r="Y307" s="9"/>
    </row>
    <row r="308" spans="1:25" s="1" customFormat="1" x14ac:dyDescent="0.25">
      <c r="A308" s="3" t="s">
        <v>2</v>
      </c>
      <c r="B308" s="4">
        <v>2450</v>
      </c>
      <c r="C308" s="31">
        <v>0.15428571428571428</v>
      </c>
      <c r="D308" s="31">
        <v>2.0408163265306121E-2</v>
      </c>
      <c r="E308" s="31">
        <v>0.02</v>
      </c>
      <c r="F308" s="31">
        <v>0.27591836734693875</v>
      </c>
      <c r="G308" s="31">
        <v>0.25510204081632654</v>
      </c>
      <c r="H308" s="31">
        <v>4.8979591836734691E-3</v>
      </c>
      <c r="I308" s="31">
        <v>0.10040816326530612</v>
      </c>
      <c r="J308" s="31">
        <v>0.18530612244897959</v>
      </c>
      <c r="K308" s="31">
        <v>0.14775510204081632</v>
      </c>
      <c r="L308" s="31">
        <v>7.1428571428571425E-2</v>
      </c>
      <c r="M308" s="31">
        <v>0.22367346938775509</v>
      </c>
      <c r="N308" s="31">
        <v>0.24040816326530612</v>
      </c>
      <c r="O308" s="32"/>
      <c r="P308" s="32"/>
      <c r="Q308" s="32"/>
      <c r="R308" s="32"/>
      <c r="S308" s="32"/>
      <c r="T308" s="8"/>
      <c r="U308" s="8"/>
      <c r="V308" s="8"/>
      <c r="W308" s="8"/>
      <c r="X308" s="8"/>
      <c r="Y308" s="8"/>
    </row>
    <row r="309" spans="1:25" s="1" customFormat="1" x14ac:dyDescent="0.25">
      <c r="A309" s="6" t="s">
        <v>3</v>
      </c>
      <c r="B309" s="4">
        <v>864</v>
      </c>
      <c r="C309" s="31">
        <v>0.15856481481481483</v>
      </c>
      <c r="D309" s="31">
        <v>2.3148148148148147E-2</v>
      </c>
      <c r="E309" s="31">
        <v>2.0833333333333332E-2</v>
      </c>
      <c r="F309" s="31">
        <v>0.26041666666666669</v>
      </c>
      <c r="G309" s="31">
        <v>0.2361111111111111</v>
      </c>
      <c r="H309" s="31">
        <v>3.472222222222222E-3</v>
      </c>
      <c r="I309" s="31">
        <v>9.4907407407407413E-2</v>
      </c>
      <c r="J309" s="31">
        <v>0.17476851851851852</v>
      </c>
      <c r="K309" s="31">
        <v>0.13425925925925927</v>
      </c>
      <c r="L309" s="31">
        <v>6.5972222222222224E-2</v>
      </c>
      <c r="M309" s="31">
        <v>0.24537037037037038</v>
      </c>
      <c r="N309" s="31">
        <v>0.25</v>
      </c>
      <c r="O309" s="32"/>
      <c r="P309" s="32"/>
      <c r="Q309" s="32"/>
      <c r="R309" s="32"/>
      <c r="S309" s="32"/>
      <c r="T309" s="8"/>
      <c r="U309" s="8"/>
      <c r="V309" s="8"/>
      <c r="W309" s="8"/>
      <c r="X309" s="8"/>
      <c r="Y309" s="8"/>
    </row>
    <row r="310" spans="1:25" s="1" customFormat="1" x14ac:dyDescent="0.25">
      <c r="A310" s="6" t="s">
        <v>4</v>
      </c>
      <c r="B310" s="4">
        <v>435</v>
      </c>
      <c r="C310" s="31">
        <v>0.15862068965517243</v>
      </c>
      <c r="D310" s="31">
        <v>2.9885057471264367E-2</v>
      </c>
      <c r="E310" s="31">
        <v>2.7586206896551724E-2</v>
      </c>
      <c r="F310" s="31">
        <v>0.29655172413793102</v>
      </c>
      <c r="G310" s="31">
        <v>0.30114942528735633</v>
      </c>
      <c r="H310" s="31">
        <v>4.5977011494252873E-3</v>
      </c>
      <c r="I310" s="31">
        <v>0.10804597701149425</v>
      </c>
      <c r="J310" s="31">
        <v>0.2045977011494253</v>
      </c>
      <c r="K310" s="31">
        <v>0.15402298850574714</v>
      </c>
      <c r="L310" s="31">
        <v>7.586206896551724E-2</v>
      </c>
      <c r="M310" s="31">
        <v>0.21379310344827587</v>
      </c>
      <c r="N310" s="31">
        <v>0.19540229885057472</v>
      </c>
      <c r="O310" s="32"/>
      <c r="P310" s="32"/>
      <c r="Q310" s="32"/>
      <c r="R310" s="32"/>
      <c r="S310" s="32"/>
      <c r="T310" s="8"/>
      <c r="U310" s="8"/>
      <c r="V310" s="8"/>
      <c r="W310" s="8"/>
      <c r="X310" s="8"/>
      <c r="Y310" s="8"/>
    </row>
    <row r="311" spans="1:25" s="1" customFormat="1" x14ac:dyDescent="0.25">
      <c r="A311" s="6" t="s">
        <v>5</v>
      </c>
      <c r="B311" s="4">
        <v>491</v>
      </c>
      <c r="C311" s="31">
        <v>0.13034623217922606</v>
      </c>
      <c r="D311" s="31">
        <v>8.1466395112016286E-3</v>
      </c>
      <c r="E311" s="31">
        <v>1.2219959266802444E-2</v>
      </c>
      <c r="F311" s="31">
        <v>0.28309572301425662</v>
      </c>
      <c r="G311" s="31">
        <v>0.25458248472505091</v>
      </c>
      <c r="H311" s="31">
        <v>6.1099796334012219E-3</v>
      </c>
      <c r="I311" s="31">
        <v>9.5723014256619138E-2</v>
      </c>
      <c r="J311" s="31">
        <v>0.1690427698574338</v>
      </c>
      <c r="K311" s="31">
        <v>0.13238289205702647</v>
      </c>
      <c r="L311" s="31">
        <v>6.9246435845213852E-2</v>
      </c>
      <c r="M311" s="31">
        <v>0.19959266802443992</v>
      </c>
      <c r="N311" s="31">
        <v>0.27291242362525459</v>
      </c>
      <c r="O311" s="32"/>
      <c r="P311" s="32"/>
      <c r="Q311" s="32"/>
      <c r="R311" s="32"/>
      <c r="S311" s="32"/>
      <c r="T311" s="8"/>
      <c r="U311" s="8"/>
      <c r="V311" s="8"/>
      <c r="W311" s="8"/>
      <c r="X311" s="8"/>
      <c r="Y311" s="8"/>
    </row>
    <row r="312" spans="1:25" s="1" customFormat="1" x14ac:dyDescent="0.25">
      <c r="A312" s="6" t="s">
        <v>6</v>
      </c>
      <c r="B312" s="4">
        <v>286</v>
      </c>
      <c r="C312" s="31">
        <v>0.16433566433566432</v>
      </c>
      <c r="D312" s="31">
        <v>1.3986013986013986E-2</v>
      </c>
      <c r="E312" s="31">
        <v>1.7482517482517484E-2</v>
      </c>
      <c r="F312" s="31">
        <v>0.25874125874125875</v>
      </c>
      <c r="G312" s="31">
        <v>0.25524475524475526</v>
      </c>
      <c r="H312" s="31">
        <v>3.4965034965034965E-3</v>
      </c>
      <c r="I312" s="31">
        <v>9.4405594405594401E-2</v>
      </c>
      <c r="J312" s="31">
        <v>0.19230769230769232</v>
      </c>
      <c r="K312" s="31">
        <v>0.17482517482517482</v>
      </c>
      <c r="L312" s="31">
        <v>8.7412587412587409E-2</v>
      </c>
      <c r="M312" s="31">
        <v>0.20279720279720279</v>
      </c>
      <c r="N312" s="31">
        <v>0.23076923076923078</v>
      </c>
      <c r="O312" s="32"/>
      <c r="P312" s="32"/>
      <c r="Q312" s="32"/>
      <c r="R312" s="32"/>
      <c r="S312" s="32"/>
      <c r="T312" s="8"/>
      <c r="U312" s="8"/>
      <c r="V312" s="8"/>
      <c r="W312" s="8"/>
      <c r="X312" s="8"/>
      <c r="Y312" s="8"/>
    </row>
    <row r="313" spans="1:25" s="1" customFormat="1" x14ac:dyDescent="0.25">
      <c r="A313" s="6" t="s">
        <v>7</v>
      </c>
      <c r="B313" s="4">
        <v>374</v>
      </c>
      <c r="C313" s="31">
        <v>0.16310160427807488</v>
      </c>
      <c r="D313" s="31">
        <v>2.4064171122994651E-2</v>
      </c>
      <c r="E313" s="31">
        <v>2.1390374331550801E-2</v>
      </c>
      <c r="F313" s="31">
        <v>0.29144385026737968</v>
      </c>
      <c r="G313" s="31">
        <v>0.24598930481283424</v>
      </c>
      <c r="H313" s="31">
        <v>8.0213903743315516E-3</v>
      </c>
      <c r="I313" s="31">
        <v>0.11497326203208556</v>
      </c>
      <c r="J313" s="31">
        <v>0.20320855614973263</v>
      </c>
      <c r="K313" s="31">
        <v>0.17112299465240641</v>
      </c>
      <c r="L313" s="31">
        <v>6.9518716577540107E-2</v>
      </c>
      <c r="M313" s="31">
        <v>0.23262032085561499</v>
      </c>
      <c r="N313" s="31">
        <v>0.23529411764705882</v>
      </c>
      <c r="O313" s="32"/>
      <c r="P313" s="32"/>
      <c r="Q313" s="32"/>
      <c r="R313" s="32"/>
      <c r="S313" s="32"/>
      <c r="T313" s="8"/>
      <c r="U313" s="8"/>
      <c r="V313" s="8"/>
      <c r="W313" s="8"/>
      <c r="X313" s="8"/>
      <c r="Y313" s="8"/>
    </row>
    <row r="314" spans="1:25" s="1" customFormat="1" x14ac:dyDescent="0.25">
      <c r="A314" s="6" t="s">
        <v>8</v>
      </c>
      <c r="B314" s="4">
        <v>1377</v>
      </c>
      <c r="C314" s="31">
        <v>0.16412490922294845</v>
      </c>
      <c r="D314" s="31">
        <v>2.2512708787218592E-2</v>
      </c>
      <c r="E314" s="31">
        <v>2.0334059549745823E-2</v>
      </c>
      <c r="F314" s="31">
        <v>0.28685548293391433</v>
      </c>
      <c r="G314" s="31">
        <v>0.29193899782135074</v>
      </c>
      <c r="H314" s="31">
        <v>7.988380537400145E-3</v>
      </c>
      <c r="I314" s="31">
        <v>0.11256354393609296</v>
      </c>
      <c r="J314" s="31">
        <v>0.20261437908496732</v>
      </c>
      <c r="K314" s="31">
        <v>0.15541031227305738</v>
      </c>
      <c r="L314" s="31">
        <v>6.8990559186637615E-2</v>
      </c>
      <c r="M314" s="31">
        <v>0.22585330428467684</v>
      </c>
      <c r="N314" s="31">
        <v>0.21350762527233116</v>
      </c>
      <c r="O314" s="32"/>
      <c r="P314" s="32"/>
      <c r="Q314" s="32"/>
      <c r="R314" s="32"/>
      <c r="S314" s="32"/>
      <c r="T314" s="8"/>
      <c r="U314" s="8"/>
      <c r="V314" s="8"/>
      <c r="W314" s="8"/>
      <c r="X314" s="8"/>
      <c r="Y314" s="8"/>
    </row>
    <row r="315" spans="1:25" s="1" customFormat="1" x14ac:dyDescent="0.25">
      <c r="A315" s="6" t="s">
        <v>9</v>
      </c>
      <c r="B315" s="4">
        <v>1031</v>
      </c>
      <c r="C315" s="31">
        <v>0.14354995150339475</v>
      </c>
      <c r="D315" s="31">
        <v>1.842870999030068E-2</v>
      </c>
      <c r="E315" s="31">
        <v>2.0368574199806012E-2</v>
      </c>
      <c r="F315" s="31">
        <v>0.25994180407371487</v>
      </c>
      <c r="G315" s="31">
        <v>0.2104752667313288</v>
      </c>
      <c r="H315" s="31">
        <v>9.6993210475266732E-4</v>
      </c>
      <c r="I315" s="31">
        <v>8.7293889427740065E-2</v>
      </c>
      <c r="J315" s="31">
        <v>0.16779825412221144</v>
      </c>
      <c r="K315" s="31">
        <v>0.14064015518913675</v>
      </c>
      <c r="L315" s="31">
        <v>7.5654704170708048E-2</v>
      </c>
      <c r="M315" s="31">
        <v>0.2133850630455868</v>
      </c>
      <c r="N315" s="31">
        <v>0.28031037827352084</v>
      </c>
      <c r="O315" s="32"/>
      <c r="P315" s="32"/>
      <c r="Q315" s="32"/>
      <c r="R315" s="32"/>
      <c r="S315" s="32"/>
      <c r="T315" s="8"/>
      <c r="U315" s="8"/>
      <c r="V315" s="8"/>
      <c r="W315" s="8"/>
      <c r="X315" s="8"/>
      <c r="Y315" s="8"/>
    </row>
    <row r="316" spans="1:25" s="1" customFormat="1" x14ac:dyDescent="0.25">
      <c r="A316" s="6" t="s">
        <v>10</v>
      </c>
      <c r="B316" s="4">
        <v>635</v>
      </c>
      <c r="C316" s="31">
        <v>0.10866141732283464</v>
      </c>
      <c r="D316" s="31">
        <v>1.7322834645669291E-2</v>
      </c>
      <c r="E316" s="31">
        <v>1.5748031496062992E-2</v>
      </c>
      <c r="F316" s="31">
        <v>0.26929133858267718</v>
      </c>
      <c r="G316" s="31">
        <v>0.16220472440944883</v>
      </c>
      <c r="H316" s="31">
        <v>4.7244094488188976E-3</v>
      </c>
      <c r="I316" s="31">
        <v>5.5118110236220472E-2</v>
      </c>
      <c r="J316" s="31">
        <v>0.10078740157480315</v>
      </c>
      <c r="K316" s="31">
        <v>8.1889763779527558E-2</v>
      </c>
      <c r="L316" s="31">
        <v>2.5196850393700787E-2</v>
      </c>
      <c r="M316" s="31">
        <v>0.29291338582677168</v>
      </c>
      <c r="N316" s="31">
        <v>0.28976377952755905</v>
      </c>
      <c r="O316" s="32"/>
      <c r="P316" s="32"/>
      <c r="Q316" s="32"/>
      <c r="R316" s="32"/>
      <c r="S316" s="32"/>
      <c r="T316" s="8"/>
      <c r="U316" s="8"/>
      <c r="V316" s="8"/>
      <c r="W316" s="8"/>
      <c r="X316" s="8"/>
      <c r="Y316" s="8"/>
    </row>
    <row r="317" spans="1:25" s="1" customFormat="1" x14ac:dyDescent="0.25">
      <c r="A317" s="6" t="s">
        <v>11</v>
      </c>
      <c r="B317" s="4">
        <v>975</v>
      </c>
      <c r="C317" s="31">
        <v>0.15076923076923077</v>
      </c>
      <c r="D317" s="31">
        <v>1.7435897435897435E-2</v>
      </c>
      <c r="E317" s="31">
        <v>2.0512820512820513E-2</v>
      </c>
      <c r="F317" s="31">
        <v>0.28410256410256413</v>
      </c>
      <c r="G317" s="31">
        <v>0.23692307692307693</v>
      </c>
      <c r="H317" s="31">
        <v>6.1538461538461538E-3</v>
      </c>
      <c r="I317" s="31">
        <v>9.2307692307692313E-2</v>
      </c>
      <c r="J317" s="31">
        <v>0.17025641025641025</v>
      </c>
      <c r="K317" s="31">
        <v>0.12102564102564102</v>
      </c>
      <c r="L317" s="31">
        <v>7.7948717948717952E-2</v>
      </c>
      <c r="M317" s="31">
        <v>0.23487179487179488</v>
      </c>
      <c r="N317" s="31">
        <v>0.23076923076923078</v>
      </c>
      <c r="O317" s="32"/>
      <c r="P317" s="32"/>
      <c r="Q317" s="32"/>
      <c r="R317" s="32"/>
      <c r="S317" s="32"/>
      <c r="T317" s="8"/>
      <c r="U317" s="8"/>
      <c r="V317" s="8"/>
      <c r="W317" s="8"/>
      <c r="X317" s="8"/>
      <c r="Y317" s="8"/>
    </row>
    <row r="318" spans="1:25" s="1" customFormat="1" x14ac:dyDescent="0.25">
      <c r="A318" s="6" t="s">
        <v>12</v>
      </c>
      <c r="B318" s="4">
        <v>320</v>
      </c>
      <c r="C318" s="31">
        <v>0.17499999999999999</v>
      </c>
      <c r="D318" s="31">
        <v>1.5625E-2</v>
      </c>
      <c r="E318" s="31">
        <v>1.5625E-2</v>
      </c>
      <c r="F318" s="31">
        <v>0.3</v>
      </c>
      <c r="G318" s="31">
        <v>0.33750000000000002</v>
      </c>
      <c r="H318" s="31">
        <v>0</v>
      </c>
      <c r="I318" s="31">
        <v>0.14374999999999999</v>
      </c>
      <c r="J318" s="31">
        <v>0.265625</v>
      </c>
      <c r="K318" s="31">
        <v>0.22812499999999999</v>
      </c>
      <c r="L318" s="31">
        <v>8.7499999999999994E-2</v>
      </c>
      <c r="M318" s="31">
        <v>0.140625</v>
      </c>
      <c r="N318" s="31">
        <v>0.234375</v>
      </c>
      <c r="O318" s="32"/>
      <c r="P318" s="32"/>
      <c r="Q318" s="32"/>
      <c r="R318" s="32"/>
      <c r="S318" s="32"/>
      <c r="T318" s="8"/>
      <c r="U318" s="8"/>
      <c r="V318" s="8"/>
      <c r="W318" s="8"/>
      <c r="X318" s="8"/>
      <c r="Y318" s="8"/>
    </row>
    <row r="319" spans="1:25" s="1" customFormat="1" x14ac:dyDescent="0.25">
      <c r="A319" s="6" t="s">
        <v>13</v>
      </c>
      <c r="B319" s="4">
        <v>465</v>
      </c>
      <c r="C319" s="31">
        <v>0.21075268817204301</v>
      </c>
      <c r="D319" s="31">
        <v>3.2258064516129031E-2</v>
      </c>
      <c r="E319" s="31">
        <v>3.0107526881720432E-2</v>
      </c>
      <c r="F319" s="31">
        <v>0.25591397849462366</v>
      </c>
      <c r="G319" s="31">
        <v>0.36559139784946237</v>
      </c>
      <c r="H319" s="31">
        <v>6.4516129032258064E-3</v>
      </c>
      <c r="I319" s="31">
        <v>0.15053763440860216</v>
      </c>
      <c r="J319" s="31">
        <v>0.28817204301075267</v>
      </c>
      <c r="K319" s="31">
        <v>0.23870967741935484</v>
      </c>
      <c r="L319" s="31">
        <v>0.11182795698924732</v>
      </c>
      <c r="M319" s="31">
        <v>0.15698924731182795</v>
      </c>
      <c r="N319" s="31">
        <v>0.19784946236559139</v>
      </c>
      <c r="O319" s="32"/>
      <c r="P319" s="32"/>
      <c r="Q319" s="32"/>
      <c r="R319" s="32"/>
      <c r="S319" s="32"/>
      <c r="T319" s="8"/>
      <c r="U319" s="8"/>
      <c r="V319" s="8"/>
      <c r="W319" s="8"/>
      <c r="X319" s="8"/>
      <c r="Y319" s="8"/>
    </row>
    <row r="320" spans="1:25" s="1" customFormat="1" x14ac:dyDescent="0.25">
      <c r="B320" s="7"/>
      <c r="C320" s="32"/>
      <c r="D320" s="32"/>
      <c r="E320" s="32"/>
      <c r="F320" s="32"/>
      <c r="G320" s="32"/>
      <c r="H320" s="32"/>
      <c r="I320" s="32"/>
      <c r="J320" s="32"/>
      <c r="K320" s="32"/>
      <c r="L320" s="32"/>
      <c r="M320" s="32"/>
      <c r="N320" s="32"/>
      <c r="O320" s="32"/>
      <c r="P320" s="32"/>
      <c r="Q320" s="32"/>
      <c r="R320" s="32"/>
      <c r="S320" s="32"/>
      <c r="T320" s="8"/>
      <c r="U320" s="8"/>
      <c r="V320" s="8"/>
      <c r="W320" s="8"/>
      <c r="X320" s="8"/>
      <c r="Y320" s="8"/>
    </row>
    <row r="321" spans="1:25" s="1" customFormat="1" x14ac:dyDescent="0.25">
      <c r="C321" s="22"/>
      <c r="D321" s="22"/>
      <c r="E321" s="22"/>
      <c r="F321" s="22"/>
      <c r="G321" s="22"/>
      <c r="H321" s="22"/>
      <c r="I321" s="22"/>
      <c r="J321" s="22"/>
      <c r="K321" s="22"/>
      <c r="L321" s="22"/>
      <c r="M321" s="22"/>
      <c r="N321" s="22"/>
      <c r="O321" s="22"/>
      <c r="P321" s="22"/>
      <c r="Q321" s="22"/>
      <c r="R321" s="22"/>
      <c r="S321" s="22"/>
    </row>
    <row r="322" spans="1:25" s="1" customFormat="1" x14ac:dyDescent="0.25">
      <c r="A322" s="1" t="s">
        <v>872</v>
      </c>
      <c r="C322" s="22"/>
      <c r="D322" s="22"/>
      <c r="E322" s="22"/>
      <c r="F322" s="22"/>
      <c r="G322" s="22"/>
      <c r="H322" s="22"/>
      <c r="I322" s="22"/>
      <c r="J322" s="22"/>
      <c r="K322" s="22"/>
      <c r="L322" s="22"/>
      <c r="M322" s="22"/>
      <c r="N322" s="22"/>
      <c r="O322" s="22"/>
      <c r="P322" s="22"/>
      <c r="Q322" s="22"/>
      <c r="R322" s="22"/>
      <c r="S322" s="22"/>
    </row>
    <row r="323" spans="1:25" s="1" customFormat="1" x14ac:dyDescent="0.25">
      <c r="C323" s="22"/>
      <c r="D323" s="22"/>
      <c r="E323" s="22"/>
      <c r="F323" s="22"/>
      <c r="G323" s="22"/>
      <c r="H323" s="22"/>
      <c r="I323" s="22"/>
      <c r="J323" s="22"/>
      <c r="K323" s="22"/>
      <c r="L323" s="22"/>
      <c r="M323" s="22"/>
      <c r="N323" s="22"/>
      <c r="O323" s="22"/>
      <c r="P323" s="22"/>
      <c r="Q323" s="22"/>
      <c r="R323" s="22"/>
      <c r="S323" s="22"/>
    </row>
    <row r="324" spans="1:25" s="1" customFormat="1" ht="75" x14ac:dyDescent="0.25">
      <c r="A324" s="2" t="s">
        <v>0</v>
      </c>
      <c r="B324" s="2" t="s">
        <v>1</v>
      </c>
      <c r="C324" s="10" t="s">
        <v>863</v>
      </c>
      <c r="D324" s="10" t="s">
        <v>864</v>
      </c>
      <c r="E324" s="10" t="s">
        <v>865</v>
      </c>
      <c r="F324" s="10" t="s">
        <v>866</v>
      </c>
      <c r="G324" s="10" t="s">
        <v>867</v>
      </c>
      <c r="H324" s="10" t="s">
        <v>868</v>
      </c>
      <c r="I324" s="10" t="s">
        <v>869</v>
      </c>
      <c r="J324" s="10" t="s">
        <v>870</v>
      </c>
      <c r="K324" s="10" t="s">
        <v>871</v>
      </c>
      <c r="L324" s="10" t="s">
        <v>873</v>
      </c>
      <c r="M324" s="10" t="s">
        <v>240</v>
      </c>
      <c r="N324" s="10" t="s">
        <v>417</v>
      </c>
      <c r="O324" s="10" t="s">
        <v>537</v>
      </c>
      <c r="P324" s="30"/>
      <c r="Q324" s="30"/>
      <c r="R324" s="30"/>
      <c r="S324" s="30"/>
      <c r="T324" s="9"/>
      <c r="U324" s="9"/>
      <c r="V324" s="9"/>
      <c r="W324" s="9"/>
      <c r="X324" s="9"/>
      <c r="Y324" s="9"/>
    </row>
    <row r="325" spans="1:25" s="1" customFormat="1" x14ac:dyDescent="0.25">
      <c r="A325" s="3" t="s">
        <v>2</v>
      </c>
      <c r="B325" s="4">
        <v>2437</v>
      </c>
      <c r="C325" s="31">
        <v>5.4164956914238817E-2</v>
      </c>
      <c r="D325" s="31">
        <v>4.5958145260566269E-2</v>
      </c>
      <c r="E325" s="31">
        <v>5.9909725071809604E-2</v>
      </c>
      <c r="F325" s="31">
        <v>7.8785391875256461E-2</v>
      </c>
      <c r="G325" s="31">
        <v>3.7340993024210095E-2</v>
      </c>
      <c r="H325" s="31">
        <v>5.7447681575707836E-3</v>
      </c>
      <c r="I325" s="31">
        <v>3.0775543701272057E-2</v>
      </c>
      <c r="J325" s="31">
        <v>4.8830529339351662E-2</v>
      </c>
      <c r="K325" s="31">
        <v>3.7340993024210095E-2</v>
      </c>
      <c r="L325" s="31">
        <v>0.27164546573656134</v>
      </c>
      <c r="M325" s="31">
        <v>2.5851456709068528E-2</v>
      </c>
      <c r="N325" s="31">
        <v>0.30898645876077147</v>
      </c>
      <c r="O325" s="31">
        <v>0.31719327041444401</v>
      </c>
      <c r="P325" s="32"/>
      <c r="Q325" s="32"/>
      <c r="R325" s="32"/>
      <c r="S325" s="32"/>
      <c r="T325" s="8"/>
      <c r="U325" s="8"/>
      <c r="V325" s="8"/>
      <c r="W325" s="8"/>
      <c r="X325" s="8"/>
      <c r="Y325" s="8"/>
    </row>
    <row r="326" spans="1:25" s="1" customFormat="1" x14ac:dyDescent="0.25">
      <c r="A326" s="6" t="s">
        <v>3</v>
      </c>
      <c r="B326" s="4">
        <v>861</v>
      </c>
      <c r="C326" s="31">
        <v>5.2264808362369339E-2</v>
      </c>
      <c r="D326" s="31">
        <v>4.9941927990708478E-2</v>
      </c>
      <c r="E326" s="31">
        <v>4.4134727061556328E-2</v>
      </c>
      <c r="F326" s="31">
        <v>7.3170731707317069E-2</v>
      </c>
      <c r="G326" s="31">
        <v>3.484320557491289E-2</v>
      </c>
      <c r="H326" s="31">
        <v>3.4843205574912892E-3</v>
      </c>
      <c r="I326" s="31">
        <v>2.9036004645760744E-2</v>
      </c>
      <c r="J326" s="31">
        <v>3.3681765389082463E-2</v>
      </c>
      <c r="K326" s="31">
        <v>3.1358885017421602E-2</v>
      </c>
      <c r="L326" s="31">
        <v>0.25667828106852497</v>
      </c>
      <c r="M326" s="31">
        <v>1.3937282229965157E-2</v>
      </c>
      <c r="N326" s="31">
        <v>0.31126596980255516</v>
      </c>
      <c r="O326" s="31">
        <v>0.33449477351916379</v>
      </c>
      <c r="P326" s="32"/>
      <c r="Q326" s="32"/>
      <c r="R326" s="32"/>
      <c r="S326" s="32"/>
      <c r="T326" s="8"/>
      <c r="U326" s="8"/>
      <c r="V326" s="8"/>
      <c r="W326" s="8"/>
      <c r="X326" s="8"/>
      <c r="Y326" s="8"/>
    </row>
    <row r="327" spans="1:25" s="1" customFormat="1" x14ac:dyDescent="0.25">
      <c r="A327" s="6" t="s">
        <v>4</v>
      </c>
      <c r="B327" s="4">
        <v>423</v>
      </c>
      <c r="C327" s="31">
        <v>5.9101654846335699E-2</v>
      </c>
      <c r="D327" s="31">
        <v>4.9645390070921988E-2</v>
      </c>
      <c r="E327" s="31">
        <v>7.5650118203309691E-2</v>
      </c>
      <c r="F327" s="31">
        <v>9.2198581560283682E-2</v>
      </c>
      <c r="G327" s="31">
        <v>4.0189125295508277E-2</v>
      </c>
      <c r="H327" s="31">
        <v>9.4562647754137114E-3</v>
      </c>
      <c r="I327" s="31">
        <v>2.6004728132387706E-2</v>
      </c>
      <c r="J327" s="31">
        <v>3.7825059101654845E-2</v>
      </c>
      <c r="K327" s="31">
        <v>3.7825059101654845E-2</v>
      </c>
      <c r="L327" s="31">
        <v>0.2978723404255319</v>
      </c>
      <c r="M327" s="31">
        <v>3.5460992907801421E-2</v>
      </c>
      <c r="N327" s="31">
        <v>0.30260047281323876</v>
      </c>
      <c r="O327" s="31">
        <v>0.28368794326241137</v>
      </c>
      <c r="P327" s="32"/>
      <c r="Q327" s="32"/>
      <c r="R327" s="32"/>
      <c r="S327" s="32"/>
      <c r="T327" s="8"/>
      <c r="U327" s="8"/>
      <c r="V327" s="8"/>
      <c r="W327" s="8"/>
      <c r="X327" s="8"/>
      <c r="Y327" s="8"/>
    </row>
    <row r="328" spans="1:25" s="1" customFormat="1" x14ac:dyDescent="0.25">
      <c r="A328" s="6" t="s">
        <v>5</v>
      </c>
      <c r="B328" s="4">
        <v>493</v>
      </c>
      <c r="C328" s="31">
        <v>5.0709939148073022E-2</v>
      </c>
      <c r="D328" s="31">
        <v>3.2454361054766734E-2</v>
      </c>
      <c r="E328" s="31">
        <v>5.6795131845841784E-2</v>
      </c>
      <c r="F328" s="31">
        <v>7.5050709939148072E-2</v>
      </c>
      <c r="G328" s="31">
        <v>3.6511156186612576E-2</v>
      </c>
      <c r="H328" s="31">
        <v>6.0851926977687626E-3</v>
      </c>
      <c r="I328" s="31">
        <v>2.434077079107505E-2</v>
      </c>
      <c r="J328" s="31">
        <v>5.6795131845841784E-2</v>
      </c>
      <c r="K328" s="31">
        <v>3.2454361054766734E-2</v>
      </c>
      <c r="L328" s="31">
        <v>0.23935091277890466</v>
      </c>
      <c r="M328" s="31">
        <v>2.6369168356997971E-2</v>
      </c>
      <c r="N328" s="31">
        <v>0.30831643002028397</v>
      </c>
      <c r="O328" s="31">
        <v>0.33874239350912777</v>
      </c>
      <c r="P328" s="32"/>
      <c r="Q328" s="32"/>
      <c r="R328" s="32"/>
      <c r="S328" s="32"/>
      <c r="T328" s="8"/>
      <c r="U328" s="8"/>
      <c r="V328" s="8"/>
      <c r="W328" s="8"/>
      <c r="X328" s="8"/>
      <c r="Y328" s="8"/>
    </row>
    <row r="329" spans="1:25" s="1" customFormat="1" x14ac:dyDescent="0.25">
      <c r="A329" s="6" t="s">
        <v>6</v>
      </c>
      <c r="B329" s="4">
        <v>280</v>
      </c>
      <c r="C329" s="31">
        <v>5.7142857142857141E-2</v>
      </c>
      <c r="D329" s="31">
        <v>4.642857142857143E-2</v>
      </c>
      <c r="E329" s="31">
        <v>5.7142857142857141E-2</v>
      </c>
      <c r="F329" s="31">
        <v>8.5714285714285715E-2</v>
      </c>
      <c r="G329" s="31">
        <v>3.9285714285714285E-2</v>
      </c>
      <c r="H329" s="31">
        <v>7.1428571428571426E-3</v>
      </c>
      <c r="I329" s="31">
        <v>0.05</v>
      </c>
      <c r="J329" s="31">
        <v>8.2142857142857142E-2</v>
      </c>
      <c r="K329" s="31">
        <v>4.642857142857143E-2</v>
      </c>
      <c r="L329" s="31">
        <v>0.29642857142857143</v>
      </c>
      <c r="M329" s="31">
        <v>3.5714285714285712E-2</v>
      </c>
      <c r="N329" s="31">
        <v>0.28928571428571431</v>
      </c>
      <c r="O329" s="31">
        <v>0.31785714285714284</v>
      </c>
      <c r="P329" s="32"/>
      <c r="Q329" s="32"/>
      <c r="R329" s="32"/>
      <c r="S329" s="32"/>
      <c r="T329" s="8"/>
      <c r="U329" s="8"/>
      <c r="V329" s="8"/>
      <c r="W329" s="8"/>
      <c r="X329" s="8"/>
      <c r="Y329" s="8"/>
    </row>
    <row r="330" spans="1:25" s="1" customFormat="1" x14ac:dyDescent="0.25">
      <c r="A330" s="6" t="s">
        <v>7</v>
      </c>
      <c r="B330" s="4">
        <v>380</v>
      </c>
      <c r="C330" s="31">
        <v>5.526315789473684E-2</v>
      </c>
      <c r="D330" s="31">
        <v>0.05</v>
      </c>
      <c r="E330" s="31">
        <v>8.4210526315789472E-2</v>
      </c>
      <c r="F330" s="31">
        <v>7.6315789473684212E-2</v>
      </c>
      <c r="G330" s="31">
        <v>3.9473684210526314E-2</v>
      </c>
      <c r="H330" s="31">
        <v>5.263157894736842E-3</v>
      </c>
      <c r="I330" s="31">
        <v>3.4210526315789476E-2</v>
      </c>
      <c r="J330" s="31">
        <v>6.0526315789473685E-2</v>
      </c>
      <c r="K330" s="31">
        <v>0.05</v>
      </c>
      <c r="L330" s="31">
        <v>0.3</v>
      </c>
      <c r="M330" s="31">
        <v>3.4210526315789476E-2</v>
      </c>
      <c r="N330" s="31">
        <v>0.32631578947368423</v>
      </c>
      <c r="O330" s="31">
        <v>0.2868421052631579</v>
      </c>
      <c r="P330" s="32"/>
      <c r="Q330" s="32"/>
      <c r="R330" s="32"/>
      <c r="S330" s="32"/>
      <c r="T330" s="8"/>
      <c r="U330" s="8"/>
      <c r="V330" s="8"/>
      <c r="W330" s="8"/>
      <c r="X330" s="8"/>
      <c r="Y330" s="8"/>
    </row>
    <row r="331" spans="1:25" s="1" customFormat="1" x14ac:dyDescent="0.25">
      <c r="A331" s="6" t="s">
        <v>8</v>
      </c>
      <c r="B331" s="4">
        <v>1360</v>
      </c>
      <c r="C331" s="31">
        <v>5.4411764705882354E-2</v>
      </c>
      <c r="D331" s="31">
        <v>5.2941176470588235E-2</v>
      </c>
      <c r="E331" s="31">
        <v>6.25E-2</v>
      </c>
      <c r="F331" s="31">
        <v>8.6029411764705882E-2</v>
      </c>
      <c r="G331" s="31">
        <v>3.6764705882352942E-2</v>
      </c>
      <c r="H331" s="31">
        <v>7.3529411764705881E-3</v>
      </c>
      <c r="I331" s="31">
        <v>3.0882352941176472E-2</v>
      </c>
      <c r="J331" s="31">
        <v>5.514705882352941E-2</v>
      </c>
      <c r="K331" s="31">
        <v>3.8235294117647062E-2</v>
      </c>
      <c r="L331" s="31">
        <v>0.29191176470588237</v>
      </c>
      <c r="M331" s="31">
        <v>2.2058823529411766E-2</v>
      </c>
      <c r="N331" s="31">
        <v>0.31544117647058822</v>
      </c>
      <c r="O331" s="31">
        <v>0.28529411764705881</v>
      </c>
      <c r="P331" s="32"/>
      <c r="Q331" s="32"/>
      <c r="R331" s="32"/>
      <c r="S331" s="32"/>
      <c r="T331" s="8"/>
      <c r="U331" s="8"/>
      <c r="V331" s="8"/>
      <c r="W331" s="8"/>
      <c r="X331" s="8"/>
      <c r="Y331" s="8"/>
    </row>
    <row r="332" spans="1:25" s="1" customFormat="1" x14ac:dyDescent="0.25">
      <c r="A332" s="6" t="s">
        <v>9</v>
      </c>
      <c r="B332" s="4">
        <v>1035</v>
      </c>
      <c r="C332" s="31">
        <v>5.6038647342995171E-2</v>
      </c>
      <c r="D332" s="31">
        <v>3.864734299516908E-2</v>
      </c>
      <c r="E332" s="31">
        <v>5.7971014492753624E-2</v>
      </c>
      <c r="F332" s="31">
        <v>7.1497584541062809E-2</v>
      </c>
      <c r="G332" s="31">
        <v>3.864734299516908E-2</v>
      </c>
      <c r="H332" s="31">
        <v>3.8647342995169081E-3</v>
      </c>
      <c r="I332" s="31">
        <v>3.1884057971014491E-2</v>
      </c>
      <c r="J332" s="31">
        <v>3.961352657004831E-2</v>
      </c>
      <c r="K332" s="31">
        <v>3.4782608695652174E-2</v>
      </c>
      <c r="L332" s="31">
        <v>0.24830917874396136</v>
      </c>
      <c r="M332" s="31">
        <v>3.0917874396135265E-2</v>
      </c>
      <c r="N332" s="31">
        <v>0.29371980676328502</v>
      </c>
      <c r="O332" s="31">
        <v>0.36038647342995167</v>
      </c>
      <c r="P332" s="32"/>
      <c r="Q332" s="32"/>
      <c r="R332" s="32"/>
      <c r="S332" s="32"/>
      <c r="T332" s="8"/>
      <c r="U332" s="8"/>
      <c r="V332" s="8"/>
      <c r="W332" s="8"/>
      <c r="X332" s="8"/>
      <c r="Y332" s="8"/>
    </row>
    <row r="333" spans="1:25" s="1" customFormat="1" x14ac:dyDescent="0.25">
      <c r="A333" s="6" t="s">
        <v>10</v>
      </c>
      <c r="B333" s="4">
        <v>630</v>
      </c>
      <c r="C333" s="31">
        <v>3.968253968253968E-2</v>
      </c>
      <c r="D333" s="31">
        <v>3.8095238095238099E-2</v>
      </c>
      <c r="E333" s="31">
        <v>3.968253968253968E-2</v>
      </c>
      <c r="F333" s="31">
        <v>6.6666666666666666E-2</v>
      </c>
      <c r="G333" s="31">
        <v>3.3333333333333333E-2</v>
      </c>
      <c r="H333" s="31">
        <v>4.7619047619047623E-3</v>
      </c>
      <c r="I333" s="31">
        <v>2.0634920634920634E-2</v>
      </c>
      <c r="J333" s="31">
        <v>3.1746031746031744E-2</v>
      </c>
      <c r="K333" s="31">
        <v>2.3809523809523808E-2</v>
      </c>
      <c r="L333" s="31">
        <v>0.16984126984126985</v>
      </c>
      <c r="M333" s="31">
        <v>1.7460317460317461E-2</v>
      </c>
      <c r="N333" s="31">
        <v>0.37936507936507935</v>
      </c>
      <c r="O333" s="31">
        <v>0.35714285714285715</v>
      </c>
      <c r="P333" s="32"/>
      <c r="Q333" s="32"/>
      <c r="R333" s="32"/>
      <c r="S333" s="32"/>
      <c r="T333" s="8"/>
      <c r="U333" s="8"/>
      <c r="V333" s="8"/>
      <c r="W333" s="8"/>
      <c r="X333" s="8"/>
      <c r="Y333" s="8"/>
    </row>
    <row r="334" spans="1:25" s="1" customFormat="1" x14ac:dyDescent="0.25">
      <c r="A334" s="6" t="s">
        <v>11</v>
      </c>
      <c r="B334" s="4">
        <v>983</v>
      </c>
      <c r="C334" s="31">
        <v>6.6124109867751774E-2</v>
      </c>
      <c r="D334" s="31">
        <v>4.0691759918616482E-2</v>
      </c>
      <c r="E334" s="31">
        <v>6.1037639877924724E-2</v>
      </c>
      <c r="F334" s="31">
        <v>7.2227873855544258E-2</v>
      </c>
      <c r="G334" s="31">
        <v>4.170905391658189E-2</v>
      </c>
      <c r="H334" s="31">
        <v>4.0691759918616479E-3</v>
      </c>
      <c r="I334" s="31">
        <v>3.6622583926754833E-2</v>
      </c>
      <c r="J334" s="31">
        <v>6.002034587995931E-2</v>
      </c>
      <c r="K334" s="31">
        <v>4.5778229908443539E-2</v>
      </c>
      <c r="L334" s="31">
        <v>0.26246185147507628</v>
      </c>
      <c r="M334" s="31">
        <v>2.4415055951169887E-2</v>
      </c>
      <c r="N334" s="31">
        <v>0.31536113936927773</v>
      </c>
      <c r="O334" s="31">
        <v>0.32858596134282808</v>
      </c>
      <c r="P334" s="32"/>
      <c r="Q334" s="32"/>
      <c r="R334" s="32"/>
      <c r="S334" s="32"/>
      <c r="T334" s="8"/>
      <c r="U334" s="8"/>
      <c r="V334" s="8"/>
      <c r="W334" s="8"/>
      <c r="X334" s="8"/>
      <c r="Y334" s="8"/>
    </row>
    <row r="335" spans="1:25" s="1" customFormat="1" x14ac:dyDescent="0.25">
      <c r="A335" s="6" t="s">
        <v>12</v>
      </c>
      <c r="B335" s="4">
        <v>313</v>
      </c>
      <c r="C335" s="31">
        <v>7.0287539936102233E-2</v>
      </c>
      <c r="D335" s="31">
        <v>6.7092651757188496E-2</v>
      </c>
      <c r="E335" s="31">
        <v>9.2651757188498399E-2</v>
      </c>
      <c r="F335" s="31">
        <v>0.13099041533546327</v>
      </c>
      <c r="G335" s="31">
        <v>2.8753993610223641E-2</v>
      </c>
      <c r="H335" s="31">
        <v>9.5846645367412137E-3</v>
      </c>
      <c r="I335" s="31">
        <v>3.1948881789137379E-2</v>
      </c>
      <c r="J335" s="31">
        <v>3.8338658146964855E-2</v>
      </c>
      <c r="K335" s="31">
        <v>3.5143769968051117E-2</v>
      </c>
      <c r="L335" s="31">
        <v>0.34504792332268369</v>
      </c>
      <c r="M335" s="31">
        <v>3.5143769968051117E-2</v>
      </c>
      <c r="N335" s="31">
        <v>0.2268370607028754</v>
      </c>
      <c r="O335" s="31">
        <v>0.29712460063897761</v>
      </c>
      <c r="P335" s="32"/>
      <c r="Q335" s="32"/>
      <c r="R335" s="32"/>
      <c r="S335" s="32"/>
      <c r="T335" s="8"/>
      <c r="U335" s="8"/>
      <c r="V335" s="8"/>
      <c r="W335" s="8"/>
      <c r="X335" s="8"/>
      <c r="Y335" s="8"/>
    </row>
    <row r="336" spans="1:25" s="1" customFormat="1" x14ac:dyDescent="0.25">
      <c r="A336" s="6" t="s">
        <v>13</v>
      </c>
      <c r="B336" s="4">
        <v>455</v>
      </c>
      <c r="C336" s="31">
        <v>3.0769230769230771E-2</v>
      </c>
      <c r="D336" s="31">
        <v>5.4945054945054944E-2</v>
      </c>
      <c r="E336" s="31">
        <v>6.8131868131868126E-2</v>
      </c>
      <c r="F336" s="31">
        <v>7.4725274725274723E-2</v>
      </c>
      <c r="G336" s="31">
        <v>3.5164835164835165E-2</v>
      </c>
      <c r="H336" s="31">
        <v>8.7912087912087912E-3</v>
      </c>
      <c r="I336" s="31">
        <v>3.0769230769230771E-2</v>
      </c>
      <c r="J336" s="31">
        <v>5.2747252747252747E-2</v>
      </c>
      <c r="K336" s="31">
        <v>3.7362637362637362E-2</v>
      </c>
      <c r="L336" s="31">
        <v>0.37142857142857144</v>
      </c>
      <c r="M336" s="31">
        <v>3.5164835164835165E-2</v>
      </c>
      <c r="N336" s="31">
        <v>0.25714285714285712</v>
      </c>
      <c r="O336" s="31">
        <v>0.25714285714285712</v>
      </c>
      <c r="P336" s="32"/>
      <c r="Q336" s="32"/>
      <c r="R336" s="32"/>
      <c r="S336" s="32"/>
      <c r="T336" s="8"/>
      <c r="U336" s="8"/>
      <c r="V336" s="8"/>
      <c r="W336" s="8"/>
      <c r="X336" s="8"/>
      <c r="Y336" s="8"/>
    </row>
    <row r="337" spans="1:25" s="1" customFormat="1" x14ac:dyDescent="0.25">
      <c r="B337" s="7"/>
      <c r="C337" s="32"/>
      <c r="D337" s="32"/>
      <c r="E337" s="32"/>
      <c r="F337" s="32"/>
      <c r="G337" s="32"/>
      <c r="H337" s="32"/>
      <c r="I337" s="32"/>
      <c r="J337" s="32"/>
      <c r="K337" s="32"/>
      <c r="L337" s="32"/>
      <c r="M337" s="32"/>
      <c r="N337" s="32"/>
      <c r="O337" s="32"/>
      <c r="P337" s="32"/>
      <c r="Q337" s="32"/>
      <c r="R337" s="32"/>
      <c r="S337" s="32"/>
      <c r="T337" s="8"/>
      <c r="U337" s="8"/>
      <c r="V337" s="8"/>
      <c r="W337" s="8"/>
      <c r="X337" s="8"/>
      <c r="Y337" s="8"/>
    </row>
    <row r="338" spans="1:25" s="1" customFormat="1" x14ac:dyDescent="0.25">
      <c r="C338" s="22"/>
      <c r="D338" s="22"/>
      <c r="E338" s="22"/>
      <c r="F338" s="22"/>
      <c r="G338" s="22"/>
      <c r="H338" s="22"/>
      <c r="I338" s="22"/>
      <c r="J338" s="22"/>
      <c r="K338" s="22"/>
      <c r="L338" s="22"/>
      <c r="M338" s="22"/>
      <c r="N338" s="22"/>
      <c r="O338" s="22"/>
      <c r="P338" s="22"/>
      <c r="Q338" s="22"/>
      <c r="R338" s="22"/>
      <c r="S338" s="22"/>
    </row>
    <row r="339" spans="1:25" s="1" customFormat="1" x14ac:dyDescent="0.25">
      <c r="A339" s="1" t="s">
        <v>874</v>
      </c>
      <c r="C339" s="22"/>
      <c r="D339" s="22"/>
      <c r="E339" s="22"/>
      <c r="F339" s="22"/>
      <c r="G339" s="22"/>
      <c r="H339" s="22"/>
      <c r="I339" s="22"/>
      <c r="J339" s="22"/>
      <c r="K339" s="22"/>
      <c r="L339" s="22"/>
      <c r="M339" s="22"/>
      <c r="N339" s="22"/>
      <c r="O339" s="22"/>
      <c r="P339" s="22"/>
      <c r="Q339" s="22"/>
      <c r="R339" s="22"/>
      <c r="S339" s="22"/>
    </row>
    <row r="340" spans="1:25" s="1" customFormat="1" x14ac:dyDescent="0.25">
      <c r="C340" s="22"/>
      <c r="D340" s="22"/>
      <c r="E340" s="22"/>
      <c r="F340" s="22"/>
      <c r="G340" s="22"/>
      <c r="H340" s="22"/>
      <c r="I340" s="22"/>
      <c r="J340" s="22"/>
      <c r="K340" s="22"/>
      <c r="L340" s="22"/>
      <c r="M340" s="22"/>
      <c r="N340" s="22"/>
      <c r="O340" s="22"/>
      <c r="P340" s="22"/>
      <c r="Q340" s="22"/>
      <c r="R340" s="22"/>
      <c r="S340" s="22"/>
    </row>
    <row r="341" spans="1:25" s="1" customFormat="1" ht="90" x14ac:dyDescent="0.25">
      <c r="A341" s="2" t="s">
        <v>0</v>
      </c>
      <c r="B341" s="2" t="s">
        <v>1</v>
      </c>
      <c r="C341" s="10" t="s">
        <v>875</v>
      </c>
      <c r="D341" s="10" t="s">
        <v>876</v>
      </c>
      <c r="E341" s="10" t="s">
        <v>877</v>
      </c>
      <c r="F341" s="10" t="s">
        <v>878</v>
      </c>
      <c r="G341" s="10" t="s">
        <v>879</v>
      </c>
      <c r="H341" s="10" t="s">
        <v>537</v>
      </c>
      <c r="I341" s="30"/>
      <c r="J341" s="30"/>
      <c r="K341" s="30"/>
      <c r="L341" s="30"/>
      <c r="M341" s="30"/>
      <c r="N341" s="30"/>
      <c r="O341" s="30"/>
      <c r="P341" s="30"/>
      <c r="Q341" s="30"/>
      <c r="R341" s="30"/>
      <c r="S341" s="30"/>
      <c r="T341" s="9"/>
      <c r="U341" s="9"/>
      <c r="V341" s="9"/>
      <c r="W341" s="9"/>
      <c r="X341" s="9"/>
      <c r="Y341" s="9"/>
    </row>
    <row r="342" spans="1:25" s="1" customFormat="1" x14ac:dyDescent="0.25">
      <c r="A342" s="3" t="s">
        <v>2</v>
      </c>
      <c r="B342" s="4">
        <v>2524</v>
      </c>
      <c r="C342" s="31">
        <v>0.47662440570522979</v>
      </c>
      <c r="D342" s="31">
        <v>0.18621236133122029</v>
      </c>
      <c r="E342" s="31">
        <v>0.64461172741679873</v>
      </c>
      <c r="F342" s="31">
        <v>0.68106180665610139</v>
      </c>
      <c r="G342" s="31">
        <v>0.81061806656101432</v>
      </c>
      <c r="H342" s="31">
        <v>6.4976228209191758E-2</v>
      </c>
      <c r="I342" s="32"/>
      <c r="J342" s="32"/>
      <c r="K342" s="32"/>
      <c r="L342" s="32"/>
      <c r="M342" s="32"/>
      <c r="N342" s="32"/>
      <c r="O342" s="32"/>
      <c r="P342" s="32"/>
      <c r="Q342" s="32"/>
      <c r="R342" s="32"/>
      <c r="S342" s="32"/>
      <c r="T342" s="8"/>
      <c r="U342" s="8"/>
      <c r="V342" s="8"/>
      <c r="W342" s="8"/>
      <c r="X342" s="8"/>
      <c r="Y342" s="8"/>
    </row>
    <row r="343" spans="1:25" s="1" customFormat="1" x14ac:dyDescent="0.25">
      <c r="A343" s="6" t="s">
        <v>3</v>
      </c>
      <c r="B343" s="4">
        <v>886</v>
      </c>
      <c r="C343" s="31">
        <v>0.49661399548532731</v>
      </c>
      <c r="D343" s="31">
        <v>0.20428893905191872</v>
      </c>
      <c r="E343" s="31">
        <v>0.65237020316027083</v>
      </c>
      <c r="F343" s="31">
        <v>0.69638826185101577</v>
      </c>
      <c r="G343" s="31">
        <v>0.80361173814898423</v>
      </c>
      <c r="H343" s="31">
        <v>6.5462753950338598E-2</v>
      </c>
      <c r="I343" s="32"/>
      <c r="J343" s="32"/>
      <c r="K343" s="32"/>
      <c r="L343" s="32"/>
      <c r="M343" s="32"/>
      <c r="N343" s="32"/>
      <c r="O343" s="32"/>
      <c r="P343" s="32"/>
      <c r="Q343" s="32"/>
      <c r="R343" s="32"/>
      <c r="S343" s="32"/>
      <c r="T343" s="8"/>
      <c r="U343" s="8"/>
      <c r="V343" s="8"/>
      <c r="W343" s="8"/>
      <c r="X343" s="8"/>
      <c r="Y343" s="8"/>
    </row>
    <row r="344" spans="1:25" s="1" customFormat="1" x14ac:dyDescent="0.25">
      <c r="A344" s="6" t="s">
        <v>4</v>
      </c>
      <c r="B344" s="4">
        <v>443</v>
      </c>
      <c r="C344" s="31">
        <v>0.44018058690744921</v>
      </c>
      <c r="D344" s="31">
        <v>0.16930022573363432</v>
      </c>
      <c r="E344" s="31">
        <v>0.6320541760722348</v>
      </c>
      <c r="F344" s="31">
        <v>0.68171557562076746</v>
      </c>
      <c r="G344" s="31">
        <v>0.83972911963882624</v>
      </c>
      <c r="H344" s="31">
        <v>7.4492099322799099E-2</v>
      </c>
      <c r="I344" s="32"/>
      <c r="J344" s="32"/>
      <c r="K344" s="32"/>
      <c r="L344" s="32"/>
      <c r="M344" s="32"/>
      <c r="N344" s="32"/>
      <c r="O344" s="32"/>
      <c r="P344" s="32"/>
      <c r="Q344" s="32"/>
      <c r="R344" s="32"/>
      <c r="S344" s="32"/>
      <c r="T344" s="8"/>
      <c r="U344" s="8"/>
      <c r="V344" s="8"/>
      <c r="W344" s="8"/>
      <c r="X344" s="8"/>
      <c r="Y344" s="8"/>
    </row>
    <row r="345" spans="1:25" s="1" customFormat="1" x14ac:dyDescent="0.25">
      <c r="A345" s="6" t="s">
        <v>5</v>
      </c>
      <c r="B345" s="4">
        <v>507</v>
      </c>
      <c r="C345" s="31">
        <v>0.47337278106508873</v>
      </c>
      <c r="D345" s="31">
        <v>0.17751479289940827</v>
      </c>
      <c r="E345" s="31">
        <v>0.63313609467455623</v>
      </c>
      <c r="F345" s="31">
        <v>0.65088757396449703</v>
      </c>
      <c r="G345" s="31">
        <v>0.79487179487179482</v>
      </c>
      <c r="H345" s="31">
        <v>6.1143984220907298E-2</v>
      </c>
      <c r="I345" s="32"/>
      <c r="J345" s="32"/>
      <c r="K345" s="32"/>
      <c r="L345" s="32"/>
      <c r="M345" s="32"/>
      <c r="N345" s="32"/>
      <c r="O345" s="32"/>
      <c r="P345" s="32"/>
      <c r="Q345" s="32"/>
      <c r="R345" s="32"/>
      <c r="S345" s="32"/>
      <c r="T345" s="8"/>
      <c r="U345" s="8"/>
      <c r="V345" s="8"/>
      <c r="W345" s="8"/>
      <c r="X345" s="8"/>
      <c r="Y345" s="8"/>
    </row>
    <row r="346" spans="1:25" s="1" customFormat="1" x14ac:dyDescent="0.25">
      <c r="A346" s="6" t="s">
        <v>6</v>
      </c>
      <c r="B346" s="4">
        <v>298</v>
      </c>
      <c r="C346" s="31">
        <v>0.51677852348993292</v>
      </c>
      <c r="D346" s="31">
        <v>0.19463087248322147</v>
      </c>
      <c r="E346" s="31">
        <v>0.67449664429530198</v>
      </c>
      <c r="F346" s="31">
        <v>0.68456375838926176</v>
      </c>
      <c r="G346" s="31">
        <v>0.82550335570469802</v>
      </c>
      <c r="H346" s="31">
        <v>4.6979865771812082E-2</v>
      </c>
      <c r="I346" s="32"/>
      <c r="J346" s="32"/>
      <c r="K346" s="32"/>
      <c r="L346" s="32"/>
      <c r="M346" s="32"/>
      <c r="N346" s="32"/>
      <c r="O346" s="32"/>
      <c r="P346" s="32"/>
      <c r="Q346" s="32"/>
      <c r="R346" s="32"/>
      <c r="S346" s="32"/>
      <c r="T346" s="8"/>
      <c r="U346" s="8"/>
      <c r="V346" s="8"/>
      <c r="W346" s="8"/>
      <c r="X346" s="8"/>
      <c r="Y346" s="8"/>
    </row>
    <row r="347" spans="1:25" s="1" customFormat="1" x14ac:dyDescent="0.25">
      <c r="A347" s="6" t="s">
        <v>7</v>
      </c>
      <c r="B347" s="4">
        <v>390</v>
      </c>
      <c r="C347" s="31">
        <v>0.44615384615384618</v>
      </c>
      <c r="D347" s="31">
        <v>0.16923076923076924</v>
      </c>
      <c r="E347" s="31">
        <v>0.6333333333333333</v>
      </c>
      <c r="F347" s="31">
        <v>0.68205128205128207</v>
      </c>
      <c r="G347" s="31">
        <v>0.8025641025641026</v>
      </c>
      <c r="H347" s="31">
        <v>7.179487179487179E-2</v>
      </c>
      <c r="I347" s="32"/>
      <c r="J347" s="32"/>
      <c r="K347" s="32"/>
      <c r="L347" s="32"/>
      <c r="M347" s="32"/>
      <c r="N347" s="32"/>
      <c r="O347" s="32"/>
      <c r="P347" s="32"/>
      <c r="Q347" s="32"/>
      <c r="R347" s="32"/>
      <c r="S347" s="32"/>
      <c r="T347" s="8"/>
      <c r="U347" s="8"/>
      <c r="V347" s="8"/>
      <c r="W347" s="8"/>
      <c r="X347" s="8"/>
      <c r="Y347" s="8"/>
    </row>
    <row r="348" spans="1:25" s="1" customFormat="1" x14ac:dyDescent="0.25">
      <c r="A348" s="6" t="s">
        <v>8</v>
      </c>
      <c r="B348" s="4">
        <v>1415</v>
      </c>
      <c r="C348" s="31">
        <v>0.47420494699646643</v>
      </c>
      <c r="D348" s="31">
        <v>0.17879858657243816</v>
      </c>
      <c r="E348" s="31">
        <v>0.64381625441696111</v>
      </c>
      <c r="F348" s="31">
        <v>0.6537102473498233</v>
      </c>
      <c r="G348" s="31">
        <v>0.82826855123674914</v>
      </c>
      <c r="H348" s="31">
        <v>5.3710247349823319E-2</v>
      </c>
      <c r="I348" s="32"/>
      <c r="J348" s="32"/>
      <c r="K348" s="32"/>
      <c r="L348" s="32"/>
      <c r="M348" s="32"/>
      <c r="N348" s="32"/>
      <c r="O348" s="32"/>
      <c r="P348" s="32"/>
      <c r="Q348" s="32"/>
      <c r="R348" s="32"/>
      <c r="S348" s="32"/>
      <c r="T348" s="8"/>
      <c r="U348" s="8"/>
      <c r="V348" s="8"/>
      <c r="W348" s="8"/>
      <c r="X348" s="8"/>
      <c r="Y348" s="8"/>
    </row>
    <row r="349" spans="1:25" s="1" customFormat="1" x14ac:dyDescent="0.25">
      <c r="A349" s="6" t="s">
        <v>9</v>
      </c>
      <c r="B349" s="4">
        <v>1065</v>
      </c>
      <c r="C349" s="31">
        <v>0.48169014084507045</v>
      </c>
      <c r="D349" s="31">
        <v>0.19530516431924883</v>
      </c>
      <c r="E349" s="31">
        <v>0.6507042253521127</v>
      </c>
      <c r="F349" s="31">
        <v>0.71737089201877935</v>
      </c>
      <c r="G349" s="31">
        <v>0.79061032863849767</v>
      </c>
      <c r="H349" s="31">
        <v>7.8873239436619724E-2</v>
      </c>
      <c r="I349" s="32"/>
      <c r="J349" s="32"/>
      <c r="K349" s="32"/>
      <c r="L349" s="32"/>
      <c r="M349" s="32"/>
      <c r="N349" s="32"/>
      <c r="O349" s="32"/>
      <c r="P349" s="32"/>
      <c r="Q349" s="32"/>
      <c r="R349" s="32"/>
      <c r="S349" s="32"/>
      <c r="T349" s="8"/>
      <c r="U349" s="8"/>
      <c r="V349" s="8"/>
      <c r="W349" s="8"/>
      <c r="X349" s="8"/>
      <c r="Y349" s="8"/>
    </row>
    <row r="350" spans="1:25" s="1" customFormat="1" x14ac:dyDescent="0.25">
      <c r="A350" s="6" t="s">
        <v>10</v>
      </c>
      <c r="B350" s="4">
        <v>644</v>
      </c>
      <c r="C350" s="31">
        <v>0.39285714285714285</v>
      </c>
      <c r="D350" s="31">
        <v>0.18633540372670807</v>
      </c>
      <c r="E350" s="31">
        <v>0.60559006211180122</v>
      </c>
      <c r="F350" s="31">
        <v>0.60559006211180122</v>
      </c>
      <c r="G350" s="31">
        <v>0.71118012422360244</v>
      </c>
      <c r="H350" s="31">
        <v>9.4720496894409936E-2</v>
      </c>
      <c r="I350" s="32"/>
      <c r="J350" s="32"/>
      <c r="K350" s="32"/>
      <c r="L350" s="32"/>
      <c r="M350" s="32"/>
      <c r="N350" s="32"/>
      <c r="O350" s="32"/>
      <c r="P350" s="32"/>
      <c r="Q350" s="32"/>
      <c r="R350" s="32"/>
      <c r="S350" s="32"/>
      <c r="T350" s="8"/>
      <c r="U350" s="8"/>
      <c r="V350" s="8"/>
      <c r="W350" s="8"/>
      <c r="X350" s="8"/>
      <c r="Y350" s="8"/>
    </row>
    <row r="351" spans="1:25" s="1" customFormat="1" x14ac:dyDescent="0.25">
      <c r="A351" s="6" t="s">
        <v>11</v>
      </c>
      <c r="B351" s="4">
        <v>1011</v>
      </c>
      <c r="C351" s="31">
        <v>0.48961424332344211</v>
      </c>
      <c r="D351" s="31">
        <v>0.20573689416419386</v>
      </c>
      <c r="E351" s="31">
        <v>0.64886251236399606</v>
      </c>
      <c r="F351" s="31">
        <v>0.6943620178041543</v>
      </c>
      <c r="G351" s="31">
        <v>0.81701285855588524</v>
      </c>
      <c r="H351" s="31">
        <v>7.6162215628091001E-2</v>
      </c>
      <c r="I351" s="32"/>
      <c r="J351" s="32"/>
      <c r="K351" s="32"/>
      <c r="L351" s="32"/>
      <c r="M351" s="32"/>
      <c r="N351" s="32"/>
      <c r="O351" s="32"/>
      <c r="P351" s="32"/>
      <c r="Q351" s="32"/>
      <c r="R351" s="32"/>
      <c r="S351" s="32"/>
      <c r="T351" s="8"/>
      <c r="U351" s="8"/>
      <c r="V351" s="8"/>
      <c r="W351" s="8"/>
      <c r="X351" s="8"/>
      <c r="Y351" s="8"/>
    </row>
    <row r="352" spans="1:25" s="1" customFormat="1" x14ac:dyDescent="0.25">
      <c r="A352" s="6" t="s">
        <v>12</v>
      </c>
      <c r="B352" s="4">
        <v>324</v>
      </c>
      <c r="C352" s="31">
        <v>0.53395061728395066</v>
      </c>
      <c r="D352" s="31">
        <v>0.20987654320987653</v>
      </c>
      <c r="E352" s="31">
        <v>0.69444444444444442</v>
      </c>
      <c r="F352" s="31">
        <v>0.70987654320987659</v>
      </c>
      <c r="G352" s="31">
        <v>0.89197530864197527</v>
      </c>
      <c r="H352" s="31">
        <v>1.2345679012345678E-2</v>
      </c>
      <c r="I352" s="32"/>
      <c r="J352" s="32"/>
      <c r="K352" s="32"/>
      <c r="L352" s="32"/>
      <c r="M352" s="32"/>
      <c r="N352" s="32"/>
      <c r="O352" s="32"/>
      <c r="P352" s="32"/>
      <c r="Q352" s="32"/>
      <c r="R352" s="32"/>
      <c r="S352" s="32"/>
      <c r="T352" s="8"/>
      <c r="U352" s="8"/>
      <c r="V352" s="8"/>
      <c r="W352" s="8"/>
      <c r="X352" s="8"/>
      <c r="Y352" s="8"/>
    </row>
    <row r="353" spans="1:25" s="1" customFormat="1" x14ac:dyDescent="0.25">
      <c r="A353" s="6" t="s">
        <v>13</v>
      </c>
      <c r="B353" s="4">
        <v>486</v>
      </c>
      <c r="C353" s="31">
        <v>0.51440329218106995</v>
      </c>
      <c r="D353" s="31">
        <v>0.13168724279835392</v>
      </c>
      <c r="E353" s="31">
        <v>0.65637860082304522</v>
      </c>
      <c r="F353" s="31">
        <v>0.73251028806584362</v>
      </c>
      <c r="G353" s="31">
        <v>0.87242798353909468</v>
      </c>
      <c r="H353" s="31">
        <v>3.9094650205761319E-2</v>
      </c>
      <c r="I353" s="32"/>
      <c r="J353" s="32"/>
      <c r="K353" s="32"/>
      <c r="L353" s="32"/>
      <c r="M353" s="32"/>
      <c r="N353" s="32"/>
      <c r="O353" s="32"/>
      <c r="P353" s="32"/>
      <c r="Q353" s="32"/>
      <c r="R353" s="32"/>
      <c r="S353" s="32"/>
      <c r="T353" s="8"/>
      <c r="U353" s="8"/>
      <c r="V353" s="8"/>
      <c r="W353" s="8"/>
      <c r="X353" s="8"/>
      <c r="Y353" s="8"/>
    </row>
    <row r="354" spans="1:25" s="1" customFormat="1" x14ac:dyDescent="0.25">
      <c r="B354" s="7"/>
      <c r="C354" s="32"/>
      <c r="D354" s="32"/>
      <c r="E354" s="32"/>
      <c r="F354" s="32"/>
      <c r="G354" s="32"/>
      <c r="H354" s="32"/>
      <c r="I354" s="32"/>
      <c r="J354" s="32"/>
      <c r="K354" s="32"/>
      <c r="L354" s="32"/>
      <c r="M354" s="32"/>
      <c r="N354" s="32"/>
      <c r="O354" s="32"/>
      <c r="P354" s="32"/>
      <c r="Q354" s="32"/>
      <c r="R354" s="32"/>
      <c r="S354" s="32"/>
      <c r="T354" s="8"/>
      <c r="U354" s="8"/>
      <c r="V354" s="8"/>
      <c r="W354" s="8"/>
      <c r="X354" s="8"/>
      <c r="Y354" s="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Org data</vt:lpstr>
      <vt:lpstr>Strategy</vt:lpstr>
      <vt:lpstr>Medical</vt:lpstr>
      <vt:lpstr>Pharmacy</vt:lpstr>
      <vt:lpstr>Wellbeing</vt:lpstr>
      <vt:lpstr>Leaves</vt:lpstr>
      <vt:lpstr>PTO</vt:lpstr>
      <vt:lpstr>Retirement</vt:lpstr>
      <vt:lpstr>Miscellaneous</vt:lpstr>
      <vt:lpstr>Terms of Use</vt:lpstr>
    </vt:vector>
  </TitlesOfParts>
  <Company>Arthur J. Gallagher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Dillon Kenny</dc:creator>
  <cp:lastModifiedBy>Erin Hynes</cp:lastModifiedBy>
  <dcterms:created xsi:type="dcterms:W3CDTF">2026-04-14T16:07:04Z</dcterms:created>
  <dcterms:modified xsi:type="dcterms:W3CDTF">2026-04-27T02:44:42Z</dcterms:modified>
</cp:coreProperties>
</file>